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xr:revisionPtr revIDLastSave="10083" documentId="13_ncr:1_{E4E72672-0E54-408F-8407-06542829ECFF}" xr6:coauthVersionLast="47" xr6:coauthVersionMax="47" xr10:uidLastSave="{44B9F4D0-269B-4952-81E8-7A28E03C3995}"/>
  <bookViews>
    <workbookView xWindow="28680" yWindow="-120" windowWidth="29040" windowHeight="15720" tabRatio="854" xr2:uid="{00000000-000D-0000-FFFF-FFFF00000000}"/>
  </bookViews>
  <sheets>
    <sheet name="Table of contents" sheetId="1" r:id="rId1"/>
    <sheet name="EU KM1" sheetId="11" r:id="rId2"/>
    <sheet name="EU OV1" sheetId="35" r:id="rId3"/>
    <sheet name="EU OVC" sheetId="26" r:id="rId4"/>
    <sheet name="EU CMS1" sheetId="48" r:id="rId5"/>
    <sheet name="EU CMS2" sheetId="49" r:id="rId6"/>
    <sheet name="EU OVA" sheetId="24" r:id="rId7"/>
    <sheet name="EU OVB" sheetId="25" r:id="rId8"/>
    <sheet name="EU CC1" sheetId="3" r:id="rId9"/>
    <sheet name="EU CC2" sheetId="18" r:id="rId10"/>
    <sheet name="EU CCA" sheetId="2" r:id="rId11"/>
    <sheet name="EU CCyB1" sheetId="4" r:id="rId12"/>
    <sheet name="EU CCyB2" sheetId="13" r:id="rId13"/>
    <sheet name="EU LRA" sheetId="37" r:id="rId14"/>
    <sheet name="EU LR1" sheetId="6" r:id="rId15"/>
    <sheet name="EU LR2" sheetId="14" r:id="rId16"/>
    <sheet name="EU LR3" sheetId="36" r:id="rId17"/>
    <sheet name="EU LIQA" sheetId="44" r:id="rId18"/>
    <sheet name="EU CRA" sheetId="20" r:id="rId19"/>
    <sheet name="EU LIQB" sheetId="45" r:id="rId20"/>
    <sheet name="EU LIQ1" sheetId="7" r:id="rId21"/>
    <sheet name="EU LIQ2" sheetId="15" r:id="rId22"/>
    <sheet name="EU CRB" sheetId="33" r:id="rId23"/>
    <sheet name="EU CR1-A" sheetId="19" r:id="rId24"/>
    <sheet name="EU CRC" sheetId="21" r:id="rId25"/>
    <sheet name="EU CRD" sheetId="38" r:id="rId26"/>
    <sheet name="EU CR4" sheetId="5" r:id="rId27"/>
    <sheet name="EU CR5" sheetId="10" r:id="rId28"/>
    <sheet name="EU CCRA" sheetId="32" r:id="rId29"/>
    <sheet name="EU CCR1" sheetId="39" r:id="rId30"/>
    <sheet name="EU CCR3" sheetId="41" r:id="rId31"/>
    <sheet name="EU CCR5" sheetId="42" r:id="rId32"/>
    <sheet name="EU MRA" sheetId="56" r:id="rId33"/>
    <sheet name="EU ORA" sheetId="22" r:id="rId34"/>
    <sheet name="EU OR1" sheetId="50" r:id="rId35"/>
    <sheet name="EU OR2" sheetId="51" r:id="rId36"/>
    <sheet name="EU OR3" sheetId="52" r:id="rId37"/>
    <sheet name="EU CVAA" sheetId="57" r:id="rId38"/>
    <sheet name="EU CVA1" sheetId="64" r:id="rId39"/>
    <sheet name="EU REMA" sheetId="27" r:id="rId40"/>
    <sheet name="EU REM1" sheetId="30" r:id="rId41"/>
    <sheet name="EU REM2" sheetId="29" r:id="rId42"/>
    <sheet name="EU REM5" sheetId="28" r:id="rId43"/>
    <sheet name="EU AE1" sheetId="8" r:id="rId44"/>
    <sheet name="EU AE2" sheetId="17" r:id="rId45"/>
    <sheet name="EU AE3" sheetId="16" r:id="rId46"/>
    <sheet name="EU AE4" sheetId="47" r:id="rId47"/>
    <sheet name="IRRBBA" sheetId="43" r:id="rId48"/>
    <sheet name="IRRBB1" sheetId="34" r:id="rId49"/>
    <sheet name="Table 1A" sheetId="60" r:id="rId50"/>
    <sheet name="Template 1A" sheetId="63"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0" hidden="1">'Table of contents'!$A$10:$NJF$127</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_Sort" hidden="1">#REF!</definedName>
    <definedName name="a09978251860849cbb2adc3ca2d653fdb" hidden="1">#REF!</definedName>
    <definedName name="a1d6478a3358b4ada9ef3d7a1dd1a3e90" hidden="1">#REF!</definedName>
    <definedName name="a21b5b52847044604a75b8d0683acff0b" hidden="1">#REF!</definedName>
    <definedName name="abb1e7357a8f842e8a67274c425abaa5e" hidden="1">#REF!</definedName>
    <definedName name="Accounting">[3]Parameters!$C$109:$C$112</definedName>
    <definedName name="ACCOUNTING_FRAMEWORK">[4]Inputs!$E$3</definedName>
    <definedName name="ACCOUNTING_MONTH">MOD(CALENDAR_MONTH+12-YEAR_END, 12)</definedName>
    <definedName name="AP">'[5]Lists-Aux'!$D:$D</definedName>
    <definedName name="App">[6]Lists!$A$27:$A$29</definedName>
    <definedName name="AsOfDate" localSheetId="17">[7]Forside!$D$5</definedName>
    <definedName name="AsOfDate" localSheetId="19">[7]Forside!$D$5</definedName>
    <definedName name="AsOfDate" localSheetId="48">[8]Forside!$C$6</definedName>
    <definedName name="AsOfDate">'Table of contents'!$B$6</definedName>
    <definedName name="ASSET_ENCUMB">[4]Inputs!$E$34</definedName>
    <definedName name="AT">'[9]Lists-Aux'!$B:$B</definedName>
    <definedName name="AVA_CORE">[4]Inputs!$E$28</definedName>
    <definedName name="BankType">[3]Parameters!$C$113:$C$115</definedName>
    <definedName name="BAS">'[5]Lists-Aux'!$A:$A</definedName>
    <definedName name="Basel">[10]Parameters!$C$32:$C$33</definedName>
    <definedName name="Basel12">#REF!</definedName>
    <definedName name="bb" localSheetId="19" hidden="1">{#N/A,#N/A,FALSE,"Aging Summary";#N/A,#N/A,FALSE,"Ratio Analysis";#N/A,#N/A,FALSE,"Test 120 Day Accts";#N/A,#N/A,FALSE,"Tickmarks"}</definedName>
    <definedName name="bb" hidden="1">{#N/A,#N/A,FALSE,"Aging Summary";#N/A,#N/A,FALSE,"Ratio Analysis";#N/A,#N/A,FALSE,"Test 120 Day Accts";#N/A,#N/A,FALSE,"Tickmarks"}</definedName>
    <definedName name="BT">'[5]Lists-Aux'!$E:$E</definedName>
    <definedName name="CALENDAR_MONTH">MONTH(DATEVALUE([4]Templates!A$2 &amp; " 1"))</definedName>
    <definedName name="Carlos">#REF!</definedName>
    <definedName name="CCR_FULL">[4]Inputs!$E$13</definedName>
    <definedName name="CCR_IMM">[4]Inputs!$E$16</definedName>
    <definedName name="CCR_OEM">[4]Inputs!$E$15</definedName>
    <definedName name="CCR_SIMPLIFIED">[4]Inputs!$E$14</definedName>
    <definedName name="CCROTC">#REF!</definedName>
    <definedName name="CCRSFT">#REF!</definedName>
    <definedName name="Client">[7]Forside!$K$14</definedName>
    <definedName name="COF">'[9]Lists-Aux'!$G:$G</definedName>
    <definedName name="COI">'[5]Lists-Aux'!$H:$H</definedName>
    <definedName name="CP">'[5]Lists-Aux'!$I:$I</definedName>
    <definedName name="CQS">'[5]Lists-Aux'!$J:$J</definedName>
    <definedName name="CREDRISK_IRB">[4]Inputs!$E$9</definedName>
    <definedName name="CREDRISK_IRBEQ_IM">[4]Inputs!$E$12</definedName>
    <definedName name="CREDRISK_IRBEQ_PDLGD">[4]Inputs!$E$11</definedName>
    <definedName name="CREDRISK_IRBEQ_SRW">[4]Inputs!$E$10</definedName>
    <definedName name="CREDRISK_SA">[4]Inputs!$E$8</definedName>
    <definedName name="CT">'[5]Lists-Aux'!$K:$K</definedName>
    <definedName name="dfd">[3]Parameters!#REF!</definedName>
    <definedName name="DimensionsNames">[9]Dimensions!$B$2:$B$79</definedName>
    <definedName name="DKKNOK">#REF!</definedName>
    <definedName name="Driftskostnader">[7]Forside!$D$38</definedName>
    <definedName name="dsa">#REF!</definedName>
    <definedName name="edc">[11]Members!$D$3:E$2477</definedName>
    <definedName name="EK_Emisjon">[7]Forside!$D$52</definedName>
    <definedName name="EksterneData_1" localSheetId="48" hidden="1">IRRBB1!#REF!</definedName>
    <definedName name="epsilon">#REF!</definedName>
    <definedName name="ER">'[5]Lists-Aux'!$N:$N</definedName>
    <definedName name="EURNOK">[7]Forside!$D$10</definedName>
    <definedName name="EXP_GOV">[4]Inputs!$E$30</definedName>
    <definedName name="Fast">[8]Oppsummering!$F$25</definedName>
    <definedName name="fdsg">'[1]Table 39_'!#REF!</definedName>
    <definedName name="FEE_COM_INCOME">[4]Inputs!$E$32</definedName>
    <definedName name="fgd" hidden="1">{#N/A,#N/A,FALSE,"Aging Summary";#N/A,#N/A,FALSE,"Ratio Analysis";#N/A,#N/A,FALSE,"Test 120 Day Accts";#N/A,#N/A,FALSE,"Tickmarks"}</definedName>
    <definedName name="Frequency">[6]Lists!$A$21:$A$25</definedName>
    <definedName name="FriLikviditet">[7]Forside!$D$33</definedName>
    <definedName name="GA">'[5]Lists-Aux'!$P:$P</definedName>
    <definedName name="Garanti">[12]Forside!#REF!</definedName>
    <definedName name="gg" hidden="1">{#N/A,#N/A,FALSE,"Aging Summary";#N/A,#N/A,FALSE,"Ratio Analysis";#N/A,#N/A,FALSE,"Test 120 Day Accts";#N/A,#N/A,FALSE,"Tickmarks"}</definedName>
    <definedName name="ggg" hidden="1">{#N/A,#N/A,FALSE,"Aging Summary";#N/A,#N/A,FALSE,"Ratio Analysis";#N/A,#N/A,FALSE,"Test 120 Day Accts";#N/A,#N/A,FALSE,"Tickmarks"}</definedName>
    <definedName name="Group">[3]Parameters!$C$93:$C$94</definedName>
    <definedName name="Group2">[13]Parameters!$C$42:$C$43</definedName>
    <definedName name="GSII">[4]Inputs!$E$6</definedName>
    <definedName name="ho">#REF!</definedName>
    <definedName name="IM">'[5]Lists-Aux'!$Q:$Q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_BONDS">[4]Inputs!$E$35</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kapitaldeking" localSheetId="19" hidden="1">{#N/A,#N/A,FALSE,"Aging Summary";#N/A,#N/A,FALSE,"Ratio Analysis";#N/A,#N/A,FALSE,"Test 120 Day Accts";#N/A,#N/A,FALSE,"Tickmarks"}</definedName>
    <definedName name="kapitaldeking" hidden="1">{#N/A,#N/A,FALSE,"Aging Summary";#N/A,#N/A,FALSE,"Ratio Analysis";#N/A,#N/A,FALSE,"Test 120 Day Accts";#N/A,#N/A,FALSE,"Tickmarks"}</definedName>
    <definedName name="Kjernekapital">'[12]Oppsummering Kapital'!$D$3</definedName>
    <definedName name="kk">'[14]List details'!$C$5:$C$8</definedName>
    <definedName name="LARGE_GSII_OR_LISTED">AND(SNCI="LARGE", OR(GSII="Y", LISTED="Y"))</definedName>
    <definedName name="LARGE_OR_REGULAR_LISTED">OR(SNCI="LARGE", AND(SNCI&lt;&gt;"SMALL", LISTED="Y"))</definedName>
    <definedName name="LastPeriod">IRRBB1!$C$5</definedName>
    <definedName name="Liste">[7]Forside!$K$19:$K$22</definedName>
    <definedName name="LISTED">[4]Inputs!$E$7</definedName>
    <definedName name="ll">'[14]List details'!$C$5:$C$8</definedName>
    <definedName name="Markedsv" hidden="1">#REF!</definedName>
    <definedName name="MARKRISK_IM">[4]Inputs!$E$24</definedName>
    <definedName name="MARKRISK_IM_CT">[4]Inputs!$E$27</definedName>
    <definedName name="MARKRISK_IM_IRC">[4]Inputs!$E$26</definedName>
    <definedName name="MARKRISK_SA">[4]Inputs!$E$23</definedName>
    <definedName name="MaxOblastTabulky">#REF!</definedName>
    <definedName name="MaxOblastTabulky_11">#REF!</definedName>
    <definedName name="MaxOblastTabulky_2">#REF!</definedName>
    <definedName name="MaxOblastTabulky_28">#REF!</definedName>
    <definedName name="MC">'[9]Lists-Aux'!$C:$C</definedName>
    <definedName name="Members">[9]Members!$D$3:E$2992</definedName>
    <definedName name="MemberStatereporting">[15]Lists!$B$2:$B$29</definedName>
    <definedName name="NON_DOMESTIC_EXP">[4]Inputs!$E$17</definedName>
    <definedName name="NPL_RATIO">[4]Inputs!$E$33</definedName>
    <definedName name="NSFR_METHODOLOGY">[4]Inputs!$E$54</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OPRISK_AMA">[4]Inputs!$E$21</definedName>
    <definedName name="OPRISK_ASA">[4]Inputs!$E$20</definedName>
    <definedName name="OPRISK_TSA">[4]Inputs!$E$19</definedName>
    <definedName name="PCT">'[5]Lists-Aux'!$U:$U</definedName>
    <definedName name="PI">'[5]Lists-Aux'!$V:$V</definedName>
    <definedName name="PL">'[5]Lists-Aux'!$W:$W</definedName>
    <definedName name="Port">[7]Forside!$K$10</definedName>
    <definedName name="Portfolio1">[7]Forside!$K$15</definedName>
    <definedName name="Portfolio2">[7]Forside!$K$16</definedName>
    <definedName name="PR">'[5]Lists-Aux'!$X:$X</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visjonsutbetalinger">[7]Forside!$D$42</definedName>
    <definedName name="Pseudo">[7]Forside!$K$13</definedName>
    <definedName name="PseudoPortfolio">[12]Forside!$I$7</definedName>
    <definedName name="Rapporteringsdato">[16]Forside!$A$1</definedName>
    <definedName name="Resultat_før_skatt">[12]Forside!#REF!</definedName>
    <definedName name="rfgf">'[1]Table 39_'!#REF!</definedName>
    <definedName name="RP">'[5]Lists-Aux'!$Z:$Z</definedName>
    <definedName name="rrr">[11]Members!$D$3:E$2477</definedName>
    <definedName name="RSP">'[5]Lists-Aux'!$AA:$AA</definedName>
    <definedName name="RT">'[5]Lists-Aux'!$AB:$AB</definedName>
    <definedName name="RTT">'[5]Lists-Aux'!$AC:$AC</definedName>
    <definedName name="SEKNOK">[7]Forside!$D$12</definedName>
    <definedName name="Server">[7]Forside!$K$9</definedName>
    <definedName name="skatt_renter_fondsobligasjoner">[12]Forside!#REF!</definedName>
    <definedName name="SNCI">[4]Inputs!$E$5</definedName>
    <definedName name="Snittrente" hidden="1">{#N/A,#N/A,FALSE,"Aging Summary";#N/A,#N/A,FALSE,"Ratio Analysis";#N/A,#N/A,FALSE,"Test 120 Day Accts";#N/A,#N/A,FALSE,"Tickmarks"}</definedName>
    <definedName name="ST">'[5]Lists-Aux'!$AD:$AD</definedName>
    <definedName name="SumEiendelerMnd1">[12]Forside!$D$12</definedName>
    <definedName name="SumEiendelerMnd2">[12]Forside!$D$13</definedName>
    <definedName name="TA">'[9]Lists-Aux'!$AE:$AE</definedName>
    <definedName name="TANG_ASSETS">[4]Inputs!$E$31</definedName>
    <definedName name="TD">'[5]Lists-Aux'!$AI:$AI</definedName>
    <definedName name="TI">'[5]Lists-Aux'!$AF:$AF</definedName>
    <definedName name="ToDate">[7]Forside!$K$12</definedName>
    <definedName name="TOT_EXP">[4]Inputs!$E$29</definedName>
    <definedName name="TRADING_BOOK">[4]Inputs!$E$22</definedName>
    <definedName name="TYPE">[4]Inputs!$E$2</definedName>
    <definedName name="UES">'[5]Lists-Aux'!$AG:$AG</definedName>
    <definedName name="Utbytte">[12]Forside!#REF!</definedName>
    <definedName name="UtbytteInnbetaling">[7]Forside!$D$49</definedName>
    <definedName name="UtbytteUtbetaling">[7]Forside!$D$46</definedName>
    <definedName name="Valid1">#REF!</definedName>
    <definedName name="Valid2">#REF!</definedName>
    <definedName name="Valid3">#REF!</definedName>
    <definedName name="Valid4">#REF!</definedName>
    <definedName name="Valid5">#REF!</definedName>
    <definedName name="wrn.Aging._.and._.Trend._.Analysis." localSheetId="1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XBRL">[6]Lists!$A$17:$A$19</definedName>
    <definedName name="xx" localSheetId="19" hidden="1">{#N/A,#N/A,FALSE,"Aging Summary";#N/A,#N/A,FALSE,"Ratio Analysis";#N/A,#N/A,FALSE,"Test 120 Day Accts";#N/A,#N/A,FALSE,"Tickmarks"}</definedName>
    <definedName name="xx" hidden="1">{#N/A,#N/A,FALSE,"Aging Summary";#N/A,#N/A,FALSE,"Ratio Analysis";#N/A,#N/A,FALSE,"Test 120 Day Accts";#N/A,#N/A,FALSE,"Tickmarks"}</definedName>
    <definedName name="Year">[7]Forside!$K$24</definedName>
    <definedName name="YEAR_END">[4]Inputs!$E$4</definedName>
    <definedName name="YesNo">[3]Parameters!$C$90:$C$91</definedName>
    <definedName name="YesNoBasel2">[3]Parameters!#REF!</definedName>
    <definedName name="YesNoN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63" l="1"/>
  <c r="H32" i="63"/>
  <c r="G26" i="63"/>
  <c r="C32" i="63"/>
  <c r="E32" i="63"/>
  <c r="E26" i="63"/>
  <c r="C18" i="50" l="1"/>
  <c r="D18" i="50"/>
  <c r="E18" i="50"/>
  <c r="F18" i="50"/>
  <c r="G18" i="50"/>
  <c r="H18" i="50"/>
  <c r="I18" i="50"/>
  <c r="J18" i="50"/>
  <c r="K18" i="50"/>
  <c r="L18" i="50"/>
  <c r="M18" i="50"/>
  <c r="D76" i="14"/>
  <c r="D78" i="14" s="1"/>
  <c r="D43" i="14"/>
  <c r="D38" i="14"/>
  <c r="D30" i="14"/>
  <c r="D18" i="14"/>
  <c r="F78" i="14"/>
  <c r="E74" i="14"/>
  <c r="E75" i="14" s="1"/>
  <c r="E43" i="14"/>
  <c r="E38" i="14"/>
  <c r="E30" i="14"/>
  <c r="E18" i="14"/>
  <c r="C75" i="14"/>
  <c r="D75" i="14"/>
  <c r="D77" i="14" s="1"/>
  <c r="F74" i="14"/>
  <c r="F75" i="14" s="1"/>
  <c r="F77" i="14" s="1"/>
  <c r="F43" i="14"/>
  <c r="F38" i="14"/>
  <c r="F30" i="14"/>
  <c r="F18" i="14"/>
  <c r="D69" i="14"/>
  <c r="E69" i="14"/>
  <c r="F69" i="14"/>
  <c r="B32" i="18"/>
  <c r="C11" i="11"/>
  <c r="C10" i="11"/>
  <c r="C9" i="11"/>
  <c r="L11" i="28"/>
  <c r="L12" i="28"/>
  <c r="L13" i="28"/>
  <c r="L14" i="28"/>
  <c r="L10" i="28"/>
  <c r="K16" i="28"/>
  <c r="J16" i="28"/>
  <c r="L16" i="28" s="1"/>
  <c r="C14" i="28"/>
  <c r="C16" i="28" s="1"/>
  <c r="E16" i="28" s="1"/>
  <c r="G11" i="30"/>
  <c r="E31" i="30"/>
  <c r="F31" i="30"/>
  <c r="G31" i="30"/>
  <c r="F11" i="30"/>
  <c r="D31" i="30"/>
  <c r="D11" i="30"/>
  <c r="D34" i="11"/>
  <c r="D35" i="11" s="1"/>
  <c r="E34" i="11"/>
  <c r="F34" i="11"/>
  <c r="G34" i="11"/>
  <c r="E35" i="11"/>
  <c r="F35" i="11"/>
  <c r="G35" i="11"/>
  <c r="C35" i="11"/>
  <c r="C34" i="11"/>
  <c r="E14" i="28" l="1"/>
  <c r="E77" i="14"/>
  <c r="E76" i="14"/>
  <c r="E78" i="14" s="1"/>
  <c r="E25" i="11"/>
  <c r="E24" i="11"/>
  <c r="E23" i="11"/>
  <c r="G45" i="11"/>
  <c r="G23" i="11"/>
  <c r="F23" i="11" l="1"/>
  <c r="D23" i="11"/>
  <c r="C25" i="11" l="1"/>
  <c r="C24" i="11"/>
  <c r="C23" i="11"/>
  <c r="C45" i="11" l="1"/>
  <c r="D45" i="11"/>
  <c r="E45" i="11"/>
  <c r="H10" i="19"/>
  <c r="J10" i="7" l="1"/>
  <c r="I10" i="7"/>
  <c r="H10" i="7" l="1"/>
  <c r="H9" i="19" l="1"/>
  <c r="B42" i="18" l="1"/>
  <c r="H6" i="15" l="1"/>
  <c r="I6" i="15" s="1"/>
  <c r="J6" i="15" s="1"/>
  <c r="D11" i="19" l="1"/>
  <c r="E11" i="19"/>
  <c r="F11" i="19"/>
  <c r="G11" i="19"/>
  <c r="C11" i="19"/>
  <c r="H11" i="19" l="1"/>
  <c r="A4" i="19" l="1"/>
  <c r="B22" i="18" l="1"/>
  <c r="G10" i="7" l="1"/>
</calcChain>
</file>

<file path=xl/sharedStrings.xml><?xml version="1.0" encoding="utf-8"?>
<sst xmlns="http://schemas.openxmlformats.org/spreadsheetml/2006/main" count="2632" uniqueCount="1622">
  <si>
    <t>Pillar 3 - Attachment</t>
  </si>
  <si>
    <t>Template</t>
  </si>
  <si>
    <t>Report</t>
  </si>
  <si>
    <t>EU OV1</t>
  </si>
  <si>
    <t>Overview of total risk exposure amounts</t>
  </si>
  <si>
    <t>EU KM1</t>
  </si>
  <si>
    <t>Key metrics template</t>
  </si>
  <si>
    <t>EU INS1</t>
  </si>
  <si>
    <t>Insurance participations</t>
  </si>
  <si>
    <t>N/A</t>
  </si>
  <si>
    <t>EU INS2</t>
  </si>
  <si>
    <t>Financial conglomerates information on own funds and capital adequacy ratio</t>
  </si>
  <si>
    <t>EU OVC</t>
  </si>
  <si>
    <t>ICAAP information</t>
  </si>
  <si>
    <t>EU OVA</t>
  </si>
  <si>
    <t>Institution risk management approach</t>
  </si>
  <si>
    <t>EU OVB</t>
  </si>
  <si>
    <t>Disclosure on governance arrangements</t>
  </si>
  <si>
    <t>EU LI1</t>
  </si>
  <si>
    <t>Differences between the accounting scope and the scope of prudential consolidation and mapping of financial statement categories with regulatory risk categories</t>
  </si>
  <si>
    <t>EU LI2</t>
  </si>
  <si>
    <t>Main sources of differences between regulatory exposure amounts and carrying values in financial statements</t>
  </si>
  <si>
    <t>EU LI3</t>
  </si>
  <si>
    <t>Outline of the differences in the scopes of consolidation (entity by entity)</t>
  </si>
  <si>
    <t>EU LIA</t>
  </si>
  <si>
    <t>Explanations of differences between accounting and regulatory exposure amounts</t>
  </si>
  <si>
    <t>EU LIB</t>
  </si>
  <si>
    <t>Other qualitative information on the scope of application</t>
  </si>
  <si>
    <t>EU PV1</t>
  </si>
  <si>
    <t>Prudent valuation adjustments (PVA)</t>
  </si>
  <si>
    <t>EU CC1</t>
  </si>
  <si>
    <t>Composition of regulatory own funds</t>
  </si>
  <si>
    <t>EU CC2</t>
  </si>
  <si>
    <t>Reconciliation of regulatory own funds to balance sheet in the audited financial statements</t>
  </si>
  <si>
    <t>EU CCA</t>
  </si>
  <si>
    <t>Own funds main features</t>
  </si>
  <si>
    <t>EU CCyB1</t>
  </si>
  <si>
    <t>Geographical distribution of credit exposures used in the countercyclical capital buffer</t>
  </si>
  <si>
    <t>EU CCyB2</t>
  </si>
  <si>
    <t>Amount of institution-specific countercyclical capital buffer</t>
  </si>
  <si>
    <t>EU LR1</t>
  </si>
  <si>
    <t>LRSum: Summary reconciliation of accounting assets and leverage ratio exposures</t>
  </si>
  <si>
    <t>EU LR2</t>
  </si>
  <si>
    <t>LRCom: Leverage ratio common disclosure</t>
  </si>
  <si>
    <t>EU LR3</t>
  </si>
  <si>
    <t>LRSpl: Split-up of on balance sheet exposures (excluding derivatives, SFTs and exempted exposures)</t>
  </si>
  <si>
    <t>EU LRA</t>
  </si>
  <si>
    <t>Disclosure of LR qualitative information</t>
  </si>
  <si>
    <t>EU LIQA</t>
  </si>
  <si>
    <t>Liquidity risk management</t>
  </si>
  <si>
    <t>EU LIQ1</t>
  </si>
  <si>
    <t>Quantitative information of LCR</t>
  </si>
  <si>
    <t>EU LIQB</t>
  </si>
  <si>
    <t>Qualitative information on LCR, which complements template EU LIQ1</t>
  </si>
  <si>
    <t>EU LIQ2</t>
  </si>
  <si>
    <t xml:space="preserve">Net stable funding ratio </t>
  </si>
  <si>
    <t>EU CRA</t>
  </si>
  <si>
    <t>General qualitative information about credit risk</t>
  </si>
  <si>
    <t>EU CRB</t>
  </si>
  <si>
    <t>Additional disclosure related to the credit quality of assets</t>
  </si>
  <si>
    <t>EU CR1</t>
  </si>
  <si>
    <t>Performing and non-performing exposures and related provisions</t>
  </si>
  <si>
    <t>Maturity of exposures</t>
  </si>
  <si>
    <t>EU CR2</t>
  </si>
  <si>
    <t>Changes in the stock of non-performing loans and advances</t>
  </si>
  <si>
    <t>EU CR2a</t>
  </si>
  <si>
    <t>Changes in the stock of non-performing loans and advances and related net accumulated recoveries</t>
  </si>
  <si>
    <t>EU CQ1</t>
  </si>
  <si>
    <t>Credit quality of forborne exposures</t>
  </si>
  <si>
    <t>EU CQ2</t>
  </si>
  <si>
    <t>Quality of forbearance</t>
  </si>
  <si>
    <t>EU CQ3</t>
  </si>
  <si>
    <t>Credit quality of performing and non-performing exposures by past due days</t>
  </si>
  <si>
    <t>EU CQ4</t>
  </si>
  <si>
    <t>Quality of non-performing exposures by geography</t>
  </si>
  <si>
    <t>EU CQ5</t>
  </si>
  <si>
    <t>Credit quality of loans and advances to non-financial corporations by industry</t>
  </si>
  <si>
    <t>EU CQ6</t>
  </si>
  <si>
    <t>Collateral valuation - loans and advances</t>
  </si>
  <si>
    <t>EU CQ7</t>
  </si>
  <si>
    <t>Collateral obtained by taking possession and execution processes</t>
  </si>
  <si>
    <t>EU CQ8</t>
  </si>
  <si>
    <t>Collateral obtained by taking possession and execution processes – vintage breakdown</t>
  </si>
  <si>
    <t>EU CRC</t>
  </si>
  <si>
    <t>Qualitative disclosure requirements related to CRM techniques</t>
  </si>
  <si>
    <t>EU CR3</t>
  </si>
  <si>
    <t>CRM techniques overview: Disclosure of the use of credit risk mitigation techniques</t>
  </si>
  <si>
    <t>EU CRD</t>
  </si>
  <si>
    <t>Qualitative disclosure requirements related to standardised approach</t>
  </si>
  <si>
    <t>EU CR4</t>
  </si>
  <si>
    <t>Standardised approach - Credit risk exposure and CRM effects</t>
  </si>
  <si>
    <t>EU CR5</t>
  </si>
  <si>
    <t>Standardised approach</t>
  </si>
  <si>
    <t>EU CRE</t>
  </si>
  <si>
    <t>Qualitative disclosure requirements related to IRB approach</t>
  </si>
  <si>
    <t>EU CR6</t>
  </si>
  <si>
    <t>IRB approach – Credit risk exposures by exposure class and PD range</t>
  </si>
  <si>
    <t>Scope of the use of IRB and SA approaches</t>
  </si>
  <si>
    <t>EU CR7</t>
  </si>
  <si>
    <t>IRB approach – Effect on the RWEAs of credit derivatives used as CRM techniques</t>
  </si>
  <si>
    <t>IRB approach – Disclosure of the extent of the use of CRM techniques</t>
  </si>
  <si>
    <t>EU CR8</t>
  </si>
  <si>
    <t>RWEA flow statements of credit risk exposures under the IRB approach</t>
  </si>
  <si>
    <t>EU CR9</t>
  </si>
  <si>
    <t>IRB approach – Back-testing of PD per exposure class (fixed PD scale)</t>
  </si>
  <si>
    <t>EU CR9.1</t>
  </si>
  <si>
    <t>IRB approach – Back-testing of PD per exposure class (only for PD estimates according to point (f) of Article 180(1) CRR</t>
  </si>
  <si>
    <t>EU CR10</t>
  </si>
  <si>
    <t>Specialised lending and equity exposures under the simple riskweighted approach</t>
  </si>
  <si>
    <t>EU CCRA</t>
  </si>
  <si>
    <t>Qualitative disclosure related to CCR</t>
  </si>
  <si>
    <t>EU CCR1</t>
  </si>
  <si>
    <t>Analysis of CCR exposure by approach</t>
  </si>
  <si>
    <t>EU CCR3</t>
  </si>
  <si>
    <t>Standardised approach – CCR exposures by regulatory exposure class and risk weights</t>
  </si>
  <si>
    <t>EU CCR4</t>
  </si>
  <si>
    <t>IRB approach – CCR exposures by exposure class and PD scale</t>
  </si>
  <si>
    <t>EU CCR5</t>
  </si>
  <si>
    <t>Composition of collateral for CCR exposures</t>
  </si>
  <si>
    <t>EU CCR6</t>
  </si>
  <si>
    <t>Credit derivatives exposures</t>
  </si>
  <si>
    <t>EU CCR7</t>
  </si>
  <si>
    <t>RWEA flow statements of CCR exposures under the IMM</t>
  </si>
  <si>
    <t>EU CCR8</t>
  </si>
  <si>
    <t>Exposures to CCPs</t>
  </si>
  <si>
    <t>EU SECA</t>
  </si>
  <si>
    <t>Qualitative disclosure requirements related to securitisation exposure</t>
  </si>
  <si>
    <t>EU SEC1</t>
  </si>
  <si>
    <t>Securitisation exposures in the non-trading book</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</si>
  <si>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</si>
  <si>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</si>
  <si>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</si>
  <si>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</si>
  <si>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</si>
  <si>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</si>
  <si>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</si>
  <si>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</si>
  <si>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EU MRA</t>
  </si>
  <si>
    <t>Qualitative disclosure requirements related to market risk</t>
  </si>
  <si>
    <t>EU MR1</t>
  </si>
  <si>
    <t>Market risk under the standardised approach</t>
  </si>
  <si>
    <t>EU MRB</t>
  </si>
  <si>
    <t>Qualitative disclosure requirements for institutions using the internal Market Risk Models</t>
  </si>
  <si>
    <t>Market risk under the internal Model Approach (IMA)</t>
  </si>
  <si>
    <t>RWEA flow statements of market risk exposures under the IMA</t>
  </si>
  <si>
    <t>MR3</t>
  </si>
  <si>
    <t>IMA values for trading portfolios</t>
  </si>
  <si>
    <t>MR4</t>
  </si>
  <si>
    <t>Comparison of VaR estimates with gains/losses</t>
  </si>
  <si>
    <t>EU ORA</t>
  </si>
  <si>
    <t>Qualitative information on operational risk</t>
  </si>
  <si>
    <t>EU OR1</t>
  </si>
  <si>
    <t>EU REMA</t>
  </si>
  <si>
    <t>Remuneration policy</t>
  </si>
  <si>
    <t>EU REM1</t>
  </si>
  <si>
    <t>Remuneration awarded for the financial year</t>
  </si>
  <si>
    <t>EU REM2</t>
  </si>
  <si>
    <t>Special payments to staff whose professional activities have a material impact on institutions’ risk profile (identified staff)</t>
  </si>
  <si>
    <t>EU REM3</t>
  </si>
  <si>
    <t>Deferred remuneration</t>
  </si>
  <si>
    <t>EU REM4</t>
  </si>
  <si>
    <t>Remuneration of 1 million EUR or more per year</t>
  </si>
  <si>
    <t>EU REM5</t>
  </si>
  <si>
    <t>Information on remuneration of staff whose professional activities have a material impact on institutions’ risk profile (identified staff)</t>
  </si>
  <si>
    <t>EU AE1</t>
  </si>
  <si>
    <t>Encumbered and unencumbered assets</t>
  </si>
  <si>
    <t>EU AE2</t>
  </si>
  <si>
    <t>Collateral received and own debt securities issued</t>
  </si>
  <si>
    <t>EU AE3</t>
  </si>
  <si>
    <t>Sources of encumbrance</t>
  </si>
  <si>
    <t xml:space="preserve">EU AE4 </t>
  </si>
  <si>
    <t>Accompanying narrative information</t>
  </si>
  <si>
    <t>EU IRRBBA</t>
  </si>
  <si>
    <t>Qualitative information on interest rate risks of non-trading book activities</t>
  </si>
  <si>
    <t>EU IRRBB1</t>
  </si>
  <si>
    <t>Interest rate risks of non-trading book activities</t>
  </si>
  <si>
    <t>(amounts in NOK)</t>
  </si>
  <si>
    <t>Risk weighted exposure amounts (RWEAs)</t>
  </si>
  <si>
    <t>Total own funds requirements</t>
  </si>
  <si>
    <t>a</t>
  </si>
  <si>
    <t>b</t>
  </si>
  <si>
    <t>c</t>
  </si>
  <si>
    <t>T</t>
  </si>
  <si>
    <t>T-1</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</si>
  <si>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</si>
  <si>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</si>
  <si>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</si>
  <si>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</si>
  <si>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</si>
  <si>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</si>
  <si>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</si>
  <si>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</si>
  <si>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</si>
  <si>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</si>
  <si>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</si>
  <si>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</si>
  <si>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</si>
  <si>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</si>
  <si>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</si>
  <si>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</si>
  <si>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</si>
  <si>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</si>
  <si>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</si>
  <si>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</si>
  <si>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EU 22a</t>
  </si>
  <si>
    <t>Large exposures</t>
  </si>
  <si>
    <t>Operational risk</t>
  </si>
  <si>
    <t>Total</t>
  </si>
  <si>
    <t>d</t>
  </si>
  <si>
    <t>e</t>
  </si>
  <si>
    <t>Available own funds (amounts)</t>
  </si>
  <si>
    <t xml:space="preserve">Common Equity Tier 1 (CET1) capital </t>
  </si>
  <si>
    <t xml:space="preserve">Tier 1 capital </t>
  </si>
  <si>
    <t xml:space="preserve">Total capital </t>
  </si>
  <si>
    <t>Risk-weighted exposure amounts</t>
  </si>
  <si>
    <t>Total risk-weighted exposure amount</t>
  </si>
  <si>
    <t>4a</t>
  </si>
  <si>
    <t>Total risk exposure pre-floor</t>
  </si>
  <si>
    <t>Capital ratios (as a percentage of risk-weighted exposure amount)</t>
  </si>
  <si>
    <t>Common Equity Tier 1 ratio (%)</t>
  </si>
  <si>
    <t>5b</t>
  </si>
  <si>
    <t>Common Equity Tier 1 ratio considering unfloored TREA (%)</t>
  </si>
  <si>
    <t>Tier 1 ratio (%)</t>
  </si>
  <si>
    <t>6b</t>
  </si>
  <si>
    <t>Tier 1 ratio considering unfloored TREA (%)</t>
  </si>
  <si>
    <t>Total capital ratio (%)</t>
  </si>
  <si>
    <t>7b</t>
  </si>
  <si>
    <t>Total capital ratio considering unfloored TREA (%)</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</si>
  <si>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</si>
  <si>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</si>
  <si>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</si>
  <si>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</si>
  <si>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</si>
  <si>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</si>
  <si>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 1 capital (percentage points)</t>
  </si>
  <si>
    <t>EU 7g</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</si>
  <si>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</si>
  <si>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</si>
  <si>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</si>
  <si>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</si>
  <si>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</si>
  <si>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</si>
  <si>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</si>
  <si>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</si>
  <si>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</si>
  <si>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</si>
  <si>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</si>
  <si>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</si>
  <si>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</si>
  <si>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</si>
  <si>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</si>
  <si>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</si>
  <si>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</si>
  <si>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</si>
  <si>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</si>
  <si>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</si>
  <si>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</si>
  <si>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</si>
  <si>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</si>
  <si>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</si>
  <si>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</si>
  <si>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</si>
  <si>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</si>
  <si>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</si>
  <si>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</si>
  <si>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</si>
  <si>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</si>
  <si>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</si>
  <si>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</si>
  <si>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</si>
  <si>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</si>
  <si>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</si>
  <si>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</si>
  <si>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</si>
  <si>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</si>
  <si>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</si>
  <si>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Legal basis</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</si>
  <si>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</si>
  <si>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</si>
  <si>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</si>
  <si>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</si>
  <si>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</si>
  <si>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</si>
  <si>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</si>
  <si>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</si>
  <si>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Qualitative information - Free format</t>
  </si>
  <si>
    <t>Point (f) of Article 435(1) CRR</t>
  </si>
  <si>
    <t>Disclosure of concise risk statement approved by the management body</t>
  </si>
  <si>
    <t>Point (b) of Article 435(1) CRR</t>
  </si>
  <si>
    <t>Information on the risk governance structure for each type of risk</t>
  </si>
  <si>
    <t>Point (e) of Article 435(1) CRR</t>
  </si>
  <si>
    <t>(c)</t>
  </si>
  <si>
    <t>Declaration approved by the management body on the adequacy of the risk management arrangements.</t>
  </si>
  <si>
    <t>Point (c) of Article 435(1) CRR</t>
  </si>
  <si>
    <t>(d)</t>
  </si>
  <si>
    <t>Disclosure on the scope and nature of risk disclosure and/or measurement systems.</t>
  </si>
  <si>
    <t>(e)</t>
  </si>
  <si>
    <t>Disclose information on the main features of risk disclosure and measurement systems.</t>
  </si>
  <si>
    <t xml:space="preserve">The company’s risk policies are revised at least annually or as and when required. </t>
  </si>
  <si>
    <t>Point (a) of Article 435(1) CRR</t>
  </si>
  <si>
    <t>(f)</t>
  </si>
  <si>
    <t>Strategies and processes to manage risks for each separate category of risk.</t>
  </si>
  <si>
    <t xml:space="preserve">EBK has policies for the business areas which contain defined risk parameters. Contingency and recovery measures are specified in the company’s recovery plan. These measures will help to ensure that good processes exist for strengthening the capital and liquidity position as well as profitability and asset quality in a crisis. Furthermore, a description is provided of how the measures can be applied in different types of crisis scenarios, such as systemic, company-specific and combined crises. The company also conducts stress tests in connection with uncertainties related to financial developments and the calculation of Pillar 2 guidance. Stress tests of the liquidity position are conducted quarterly to assess whether planned measures in the contingency plan for liquidity are adequate for dealing with a liquidity crisis in the company, in the market or a combination of both. </t>
  </si>
  <si>
    <t>Points (a) and (d) of Article 435(1) CRR</t>
  </si>
  <si>
    <t>(g)</t>
  </si>
  <si>
    <t>Information on the strategies and processes to manage, hedge and mitigate risks, as well as on the monitoring of the effectiveness of hedges and mitigants.</t>
  </si>
  <si>
    <t xml:space="preserve">The company has risk policies with defined risk parameters, where the status in relation to the willingness to accept risk is reported at least quarterly to the board in an R&amp;C report. This reporting will quantify and assess all main risks relevant to the company (strategic, credit, market, operational, liquidity, interest-rate, counterparty, compliance and other risk). Risk management in the company is a process for identifying, assessing, managing, monitoring and reporting risk which could prevent the attainment of approved goals. It will contribute to ensuring that the overall risk exposure accords with the company’s willingness to accept risk while simultaneously providing reasonable assurance that goals will be met. This involves several processes, including R&amp;C reporting, ICAAP/ILAAP, annual R&amp;C reports, incident reporting, the recovery plan and an annual internal control review. The annual internal control process will help to identify and assess all significant risks. This review concentrates on securing an overview of improvement measures required, which will be followed up in action plans. The purpose is to secure ongoing improvements to the quality of management and control. </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</si>
  <si>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</si>
  <si>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</si>
  <si>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</si>
  <si>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</si>
  <si>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 xml:space="preserve">All board members must fulfil the legal requirements for suitability.
Should it become relevant for employee representatives to be elected as board members, they must also meet the same suitability requirements as other members of the board. However, weight must be given to the special role worker directors play on the board, and to the process for electing them, when assessing which requirements must be fulfilled over and above the absolute demand that they be of good character.
The Financial Supervisory Authority has specified that the suitability requirement also applies to alternate directors and possible observers on the board. 
When evaluating suitability, an assessment will be made of whether the individual elected officer/employee has the necessary expertise and professional experience to exercise the position or office. This assessment must be specifically tailored to the business and the nature, risk and scope of the relevant position/office.
Emphasis will be given ensuring that the directors collectively meet the expertise requirements. No director is required to possess special competence about every aspects of the company’s business. An assessment will also be made of whether the person concerned has the capacity/time required for discharging the office. </t>
  </si>
  <si>
    <t>Point (c) of Article 435(2) CRR</t>
  </si>
  <si>
    <t>Information on the diversity policy with regard of the members of the management body.</t>
  </si>
  <si>
    <t xml:space="preserve">The company wants to work actively, purposefully and in a planned manner to promote equal opportunities and prevent discrimination, regardless of gender, pregnancy, maternity, paternity or adoption leave, carer responsibilities, ethnicity, religion, beliefs, functional impairment or medical conditions, union membership, social background, age, political affiliation or sexual orientation. The company’s policy includes regulations on equal opportunities which aim to prevent discriminatory treatment in such matters as pay, promotion and recruitment.
EBK has the following KPI for gender balance of directors: 40 per cent.
Share of female directors: 50 per cent.
Maintaining a proportional gender balance is desirable when electing new directors. </t>
  </si>
  <si>
    <t>Point (d) of Article 435(2) CRR</t>
  </si>
  <si>
    <t>Information whether or not the institution has set up a separate risk committee and the frequency of the meetings.</t>
  </si>
  <si>
    <t>Point (e) Article 435(2) CRR</t>
  </si>
  <si>
    <t>Description on the information flow on risk to the management body.</t>
  </si>
  <si>
    <t>Reporting to board on risk management 
	Risk and compliance report (quarterly) 
	ICAAP/ILAAP (annually) 
	Internal audit report (as required) 
	Recovery plan (annually) 
	Business-oriented risk assessment (annually) 
	Review of guidelines (annually/as required) 
	Review of the company’s policies (at least annually) 
	Annual internal audit review 
	Annual risk and compliance report 
	Action plan (quarterly)
 	The board approves guidelines on the content to be reported.</t>
  </si>
  <si>
    <t xml:space="preserve">Common Equity Tier 1 capital: instruments and reserves </t>
  </si>
  <si>
    <t>(A)</t>
  </si>
  <si>
    <t>(B)</t>
  </si>
  <si>
    <t>Amount at
disclosure date</t>
  </si>
  <si>
    <t>Referance template CC2</t>
  </si>
  <si>
    <t xml:space="preserve">Capital instruments and the related share premium accounts </t>
  </si>
  <si>
    <t>a,b,c</t>
  </si>
  <si>
    <t>of which: Instrument type 1</t>
  </si>
  <si>
    <t>of which: Instrument type 2</t>
  </si>
  <si>
    <t>b,c</t>
  </si>
  <si>
    <t>of which: Instrument type 3</t>
  </si>
  <si>
    <t>Retained earnings</t>
  </si>
  <si>
    <t>Accumulated other comprehensive income (and other reserves)</t>
  </si>
  <si>
    <t>d,e</t>
  </si>
  <si>
    <t>3a</t>
  </si>
  <si>
    <t>Funds for general banking risk</t>
  </si>
  <si>
    <t xml:space="preserve">Amount of qualifying items referred to in Article 484 (3) and the related share premium accounts subject to phase out from CET1 </t>
  </si>
  <si>
    <t>Minority interests (amount allowed in consolidated CET1)</t>
  </si>
  <si>
    <t>5a</t>
  </si>
  <si>
    <t>Independently reviewed interim profits net of any foreseeable charge or dividend</t>
  </si>
  <si>
    <t>Common Equity Tier 1 (CET1) capital before regulatory adjustments</t>
  </si>
  <si>
    <t>Common Equity Tier 1 (CET1) capital: regulatory adjustments</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</si>
  <si>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</si>
  <si>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</si>
  <si>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</si>
  <si>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</si>
  <si>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</si>
  <si>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Negative amounts resulting from the calculation of expected loss amounts</t>
  </si>
  <si>
    <t>Any increase in equity that result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</si>
  <si>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</si>
  <si>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</si>
  <si>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</si>
  <si>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</si>
  <si>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and indirect holdings by the institution of the CET1 instruments of financial sector entities where the institution does not have a significant investment in those entities (amount above the 10% threshold and net of eligible short positions) (negative amount)</t>
  </si>
  <si>
    <t>Direct, indirect and synthetic holdings of the CET1 instruments of financial sector entities where th institution has a significatn investment in those entities (amount above 10% threshold and
net of eligible short positions) (negative amount)</t>
  </si>
  <si>
    <t>20a</t>
  </si>
  <si>
    <t>Exposure amount of the following items which qualify for a RW of 1250%, where the institution opts for the deduction alternative</t>
  </si>
  <si>
    <t>20b</t>
  </si>
  <si>
    <t>of which: qualifing holdings outside the financial sector (negative amount)</t>
  </si>
  <si>
    <t>20c</t>
  </si>
  <si>
    <t>of which: securitisation positions (negative amounts)</t>
  </si>
  <si>
    <t>20d</t>
  </si>
  <si>
    <t>of which: free deliveries (negative amount)</t>
  </si>
  <si>
    <t>Deferred tax assets arising from temporary differences (amount above 10% threshold, net of related tax liability where the conditions in 38 (3) are met) (negative amount)</t>
  </si>
  <si>
    <t>Amount exceeding the 17,65% threshold (negative amount)</t>
  </si>
  <si>
    <t>of which: direct and indirect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</si>
  <si>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</si>
  <si>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</si>
  <si>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</si>
  <si>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</si>
  <si>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</si>
  <si>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capital of the institution (negative amount)</t>
  </si>
  <si>
    <t>Total regulatory adjustments to Common equity Tier 1 (CET1)</t>
  </si>
  <si>
    <t>Common Equity Tier 1 (CET1) capital</t>
  </si>
  <si>
    <t>Additional Tier 1 (AT1) capital: instruments</t>
  </si>
  <si>
    <t>Capital instruments and the related share premium accounts</t>
  </si>
  <si>
    <t>g</t>
  </si>
  <si>
    <t>of which: classifies as equity under applicable accounting standards</t>
  </si>
  <si>
    <t>of which: classified as liabilities under applicable accounting standards</t>
  </si>
  <si>
    <t>Amount of qualifying items referred to in article 484 (4) and the related share premium accounts subject to phase out from AT1</t>
  </si>
  <si>
    <t>33a</t>
  </si>
  <si>
    <t>Amount of qualifying items referred to in Article 494a(1) subject to phase out from AT1</t>
  </si>
  <si>
    <t xml:space="preserve">33b </t>
  </si>
  <si>
    <t>Amount of qualifying items referred to in Article 494b(1) subject to phase out from AT1</t>
  </si>
  <si>
    <t>Qualifying Tier 1 capital included in consolidated AT1 capital (including minority interests not included in row 5) issued by subsidiaries and held by third parties</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</si>
  <si>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</si>
  <si>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</si>
  <si>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</si>
  <si>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</si>
  <si>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</si>
  <si>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and indirect holdings of the AT1 instruments of financial sector entities where the institution does not have a significant investment in those entities (amount above the 10% threshold and net of eligible short positions) (negative amount)</t>
  </si>
  <si>
    <t>Direct and indirect holdings by the institution of the AT1 instruments of financial sector entities where the institution has a significant investment in those entities (amount above the 10% threshold net of eligible short positions) (negative amount)</t>
  </si>
  <si>
    <t>Qualifying T2 deductions that exceed the T2 capital of the institution (negative amount)</t>
  </si>
  <si>
    <t>42a</t>
  </si>
  <si>
    <t>Other regulatory adjustments to AT1 capital</t>
  </si>
  <si>
    <t>Total regulatory adjustments to Additional Tier 1 (AT1) capital</t>
  </si>
  <si>
    <t>Additional Tier 1 (AT1) capital</t>
  </si>
  <si>
    <t>Tier 1 capital (T1 = CET1 + AT1)</t>
  </si>
  <si>
    <t>Tier 2 (T2) capital: instruments and provisions</t>
  </si>
  <si>
    <t>h</t>
  </si>
  <si>
    <t>Amount of qualifying  items referred to in Article 484 (5)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</si>
  <si>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</si>
  <si>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</si>
  <si>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</si>
  <si>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</si>
  <si>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Qualifying own funds instruments included in consolidated T2 capital (including minority interests and AT1 instruments not included in rows 5 or 34) issued by subsidiaries and held by third parties</t>
  </si>
  <si>
    <t>Credit risk adjustments</t>
  </si>
  <si>
    <t>Tier 2 (T2) capital before regulatory adjustments</t>
  </si>
  <si>
    <t>Tier 2 (T2) capital: regulatory adjustments</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</si>
  <si>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</si>
  <si>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</si>
  <si>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Direct and indirect holdings of the T2 instruments and subordinated loans of financial sector entities where the institution does not have a significant investment in those entities (amount above 10% threshold and net of eligible short positions) (negative amount)</t>
  </si>
  <si>
    <t>54a</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</si>
  <si>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</si>
  <si>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</si>
  <si>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</si>
  <si>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</si>
  <si>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</si>
  <si>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</si>
  <si>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Tier 2 (T2) capital</t>
  </si>
  <si>
    <t>Total capital (TC = T1 + T2)</t>
  </si>
  <si>
    <t>Total risk weighted assets</t>
  </si>
  <si>
    <t>Capital ratios and buffers</t>
  </si>
  <si>
    <t>Common Equity Tier 1 (as a percentage of risk exposure amount)</t>
  </si>
  <si>
    <t>Tier 1 (as a percentage of risk exposure amount)</t>
  </si>
  <si>
    <t>Total capital (as a percentage of risk exposure amount)</t>
  </si>
  <si>
    <t>Institution CET1 overall capital requirements</t>
  </si>
  <si>
    <t>of which: capital conservation buffer requirement</t>
  </si>
  <si>
    <t>of which: countercyclical buffer requirement</t>
  </si>
  <si>
    <t>of which: systemic risk buffer requirement</t>
  </si>
  <si>
    <t>67a</t>
  </si>
  <si>
    <t>of which: Global Systemically Important Institution (G-SII) or Other Systemically Important Institution (O-SII) buffer</t>
  </si>
  <si>
    <t>67b</t>
  </si>
  <si>
    <t>of which: additional own funds requirements to address the risks other than the risk of excessive leverage</t>
  </si>
  <si>
    <t>Common Equity Tier 1 available to meet buffers (as a percentage of risk exposure amount)</t>
  </si>
  <si>
    <t>Non relevant in EU regulation</t>
  </si>
  <si>
    <t>Amounts below the thresholds for deduction
(before risk weighting)</t>
  </si>
  <si>
    <t>Direct and indirect holdings of the capital of financial sector entities where the institution does not have a significant investment in those entities (amount below 10% threshold and net of eligible short positions)</t>
  </si>
  <si>
    <t xml:space="preserve">Direct and indirect holdings by the institution of the CET1 instruments of financial sector entities where the institution has a significant investment in those entities (amount below 17.65% thresholds and net of eligible short positions) </t>
  </si>
  <si>
    <t>Empty set in the EU</t>
  </si>
  <si>
    <t>Deferred tax assets arising from temporary differences (amount below 10% threshold, net of related tax liability where the conditions in article 38 (3) are met)</t>
  </si>
  <si>
    <t>Applicable caps on the inclusion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</si>
  <si>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</si>
  <si>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</si>
  <si>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</si>
  <si>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</si>
  <si>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2013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</si>
  <si>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</si>
  <si>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</si>
  <si>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</si>
  <si>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</si>
  <si>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</si>
  <si>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</si>
  <si>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Balance sheet as in published financial statements</t>
  </si>
  <si>
    <t>Balance sheet under regulatory scope of consolidation</t>
  </si>
  <si>
    <t>Reference template CC1</t>
  </si>
  <si>
    <t>Amounts in NOK million</t>
  </si>
  <si>
    <t>Assets</t>
  </si>
  <si>
    <t>Lending to and receivables from credit institutions</t>
  </si>
  <si>
    <t>Lending to customers</t>
  </si>
  <si>
    <t>Other financial assets</t>
  </si>
  <si>
    <t>Bonds and certificates at fair value</t>
  </si>
  <si>
    <t>Financial derivatives</t>
  </si>
  <si>
    <t>Shares</t>
  </si>
  <si>
    <t>Shares in associated company</t>
  </si>
  <si>
    <t>Deferred tax assets</t>
  </si>
  <si>
    <t>Intangible assets</t>
  </si>
  <si>
    <t>Right-of-use assets</t>
  </si>
  <si>
    <t>Total assets</t>
  </si>
  <si>
    <t>Liabilities</t>
  </si>
  <si>
    <t>Loans from credit institutions</t>
  </si>
  <si>
    <t>Debt securities issued</t>
  </si>
  <si>
    <t>Other liabilities</t>
  </si>
  <si>
    <t>Pension liabilities</t>
  </si>
  <si>
    <t>Lease obligations</t>
  </si>
  <si>
    <t>Subordinated loan capital</t>
  </si>
  <si>
    <t>Total liabilities</t>
  </si>
  <si>
    <t>Shareholders equity</t>
  </si>
  <si>
    <t>Share capital</t>
  </si>
  <si>
    <t xml:space="preserve">Share premium </t>
  </si>
  <si>
    <t>Other paid-in equity</t>
  </si>
  <si>
    <t>Fund for unrealised gains</t>
  </si>
  <si>
    <t>Fund for valuation differences</t>
  </si>
  <si>
    <t>Other equity</t>
  </si>
  <si>
    <t>Tier 1 capital</t>
  </si>
  <si>
    <t>Total shareholders equity</t>
  </si>
  <si>
    <t>Capital instruments' main features template (amounts in NOK millions)</t>
  </si>
  <si>
    <t>Issuer</t>
  </si>
  <si>
    <t>Eika Boligkreditt AS</t>
  </si>
  <si>
    <t>Unique identifier (eg CUSIP, ISIN or Bloomberg identifier for private placement)</t>
  </si>
  <si>
    <t>NO0012519703</t>
  </si>
  <si>
    <t>NO0012698432</t>
  </si>
  <si>
    <t>NO0012947433</t>
  </si>
  <si>
    <t>NO0010917735</t>
  </si>
  <si>
    <t>NO0012618927</t>
  </si>
  <si>
    <t>NO0013265900</t>
  </si>
  <si>
    <t>Governing law(s) of the instrument</t>
  </si>
  <si>
    <t>Norwegian</t>
  </si>
  <si>
    <t>Regulary treatment</t>
  </si>
  <si>
    <t>Regulatory treatment</t>
  </si>
  <si>
    <t>Transitional CRR Rules</t>
  </si>
  <si>
    <t xml:space="preserve">Additional Tier 1 </t>
  </si>
  <si>
    <t>Tier 2</t>
  </si>
  <si>
    <t>Post-transitional CRR rules</t>
  </si>
  <si>
    <t>Eligible at solo/(sub-)consolidated/ solo &amp; (sub-)consolidated</t>
  </si>
  <si>
    <t>Solo</t>
  </si>
  <si>
    <t>Instrument type (types to be specified by each jurisdiction)</t>
  </si>
  <si>
    <t>Tier 1 perpetual capital</t>
  </si>
  <si>
    <t>Amount recognised in regulatory capital (currency in million, as of most recent reporting date)</t>
  </si>
  <si>
    <t>Nominal amount of instrument</t>
  </si>
  <si>
    <t>9a</t>
  </si>
  <si>
    <t>Issue price</t>
  </si>
  <si>
    <t>9b</t>
  </si>
  <si>
    <t>Redemption price</t>
  </si>
  <si>
    <t>Accounting classification</t>
  </si>
  <si>
    <t>Equity</t>
  </si>
  <si>
    <t>Liability - amortised cost</t>
  </si>
  <si>
    <t>Original date if issuance</t>
  </si>
  <si>
    <t>11 May 2022</t>
  </si>
  <si>
    <t>14 September 2022</t>
  </si>
  <si>
    <t>23 June 2023</t>
  </si>
  <si>
    <t>20 January 2021</t>
  </si>
  <si>
    <t>18 August 2022</t>
  </si>
  <si>
    <t>27 June 2024</t>
  </si>
  <si>
    <t>Perpetual or dated</t>
  </si>
  <si>
    <t>Perpetual</t>
  </si>
  <si>
    <t>Dated</t>
  </si>
  <si>
    <t>Original maturity date</t>
  </si>
  <si>
    <t>20 January 2031</t>
  </si>
  <si>
    <t>18 November 2032</t>
  </si>
  <si>
    <t>27 December 2034</t>
  </si>
  <si>
    <t>Issuer call subject to prior supervisory approval</t>
  </si>
  <si>
    <t>Yes</t>
  </si>
  <si>
    <t>Optional call date, contingent call dates and redemption amount</t>
  </si>
  <si>
    <t>Subsequent call dates, if applicable</t>
  </si>
  <si>
    <t>Quarterly at every interest payment date</t>
  </si>
  <si>
    <t>Coupons/dividens</t>
  </si>
  <si>
    <t>Fixed or floating dividend/coupon</t>
  </si>
  <si>
    <t>Floating</t>
  </si>
  <si>
    <t>Coupon rate and any related index</t>
  </si>
  <si>
    <t>3m NIBOR + 3.15 per cent p.a.</t>
  </si>
  <si>
    <t>3m NIBOR + 4.40 per cent p.a.</t>
  </si>
  <si>
    <t>3m NIBOR + 4.25 per cent p.a.</t>
  </si>
  <si>
    <t>3m NIBOR + 1.04 per cent p.a.</t>
  </si>
  <si>
    <t>3m NIBOR + 2.20 per cent p.a.</t>
  </si>
  <si>
    <t>3m NIBOR + 1.65 per cent p.a.</t>
  </si>
  <si>
    <t>Existence of a dividend stopper</t>
  </si>
  <si>
    <t>No</t>
  </si>
  <si>
    <t>Fully discretionary, partially discretionary or mandatory (in terms of timing)</t>
  </si>
  <si>
    <t>Fully discretionary</t>
  </si>
  <si>
    <t>Fully discretionary, partially discretionary or mandatory (in terms of amount)</t>
  </si>
  <si>
    <t>Existence of step up or other incentive to redeem</t>
  </si>
  <si>
    <t>Noncumulative or cumulative</t>
  </si>
  <si>
    <t>Convertible or non-convertible</t>
  </si>
  <si>
    <t>Yes, if imposed by the Financial Supervisory Authority of Norway</t>
  </si>
  <si>
    <t>If convertible, conversion trigger(s)</t>
  </si>
  <si>
    <t>If convertible, fully or partially</t>
  </si>
  <si>
    <t>If convertible, conversion rate</t>
  </si>
  <si>
    <t>If convertible, mandatory or optional conversion</t>
  </si>
  <si>
    <t>Mandatory</t>
  </si>
  <si>
    <t>If convertible, specify intsrument type convertible into</t>
  </si>
  <si>
    <t>If convertible, specify issuer of instrument it converts into</t>
  </si>
  <si>
    <t>Write-down features</t>
  </si>
  <si>
    <t>If write-down, write-down trigger(s)</t>
  </si>
  <si>
    <t>If the capital adequcy ratio falls below the currently applicable minimum requirement, or below other defined minimum requirements.</t>
  </si>
  <si>
    <t>If write-down, fully or partial</t>
  </si>
  <si>
    <t>Fully or partial</t>
  </si>
  <si>
    <t>If write-down, permanent or temporary</t>
  </si>
  <si>
    <t>Permanent</t>
  </si>
  <si>
    <t>If temporary write-down, description of write-up mechanism</t>
  </si>
  <si>
    <t>Position in subordination hierarchy in liquidation (specify instrument type immediately senior to instrument)</t>
  </si>
  <si>
    <t>Senior unsecured certificates</t>
  </si>
  <si>
    <t>Non-compliant transitioned features</t>
  </si>
  <si>
    <t>No, change facilities according to the loan agreement, section 3.4</t>
  </si>
  <si>
    <t>If yes, specify non-compliant features</t>
  </si>
  <si>
    <t>Row</t>
  </si>
  <si>
    <t>General credit exposures</t>
  </si>
  <si>
    <t>Relevant credit exposures – Market risk</t>
  </si>
  <si>
    <t>Securitisation exposures  Exposure value for non-trading book</t>
  </si>
  <si>
    <t>Total exposure value</t>
  </si>
  <si>
    <t>Own funds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</si>
  <si>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</si>
  <si>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</si>
  <si>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</si>
  <si>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</si>
  <si>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</si>
  <si>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</si>
  <si>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 for internal models</t>
  </si>
  <si>
    <t>Relevant credit risk exposures - Credit risk</t>
  </si>
  <si>
    <t xml:space="preserve">Relevant credit exposures – Securitisation positions in the non-trading book </t>
  </si>
  <si>
    <t>Breakdown by country</t>
  </si>
  <si>
    <t>010</t>
  </si>
  <si>
    <t>Norway</t>
  </si>
  <si>
    <t>Denmark</t>
  </si>
  <si>
    <t>Sweden</t>
  </si>
  <si>
    <t>Finland</t>
  </si>
  <si>
    <t>020</t>
  </si>
  <si>
    <t>Column</t>
  </si>
  <si>
    <t>Total risk exposure amount</t>
  </si>
  <si>
    <t>Enterprise-specific counter-cyclical buffer rate</t>
  </si>
  <si>
    <t>030</t>
  </si>
  <si>
    <t>Requirement for enterprise-specific counter-cyclical capital buffer</t>
  </si>
  <si>
    <t>Applicable amount</t>
  </si>
  <si>
    <t>Total assets as per published financial statements</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</si>
  <si>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</si>
  <si>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</si>
  <si>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</si>
  <si>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</si>
  <si>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</si>
  <si>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</si>
  <si>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</si>
  <si>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</si>
  <si>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</si>
  <si>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Other adjustments</t>
  </si>
  <si>
    <t>Leverage ratio total exposure measure</t>
  </si>
  <si>
    <t>CRR leverage ratio exposures</t>
  </si>
  <si>
    <t>On-balance sheet exposures (excluding derivatives and SFTs)</t>
  </si>
  <si>
    <t>On-balance sheet items (excluding derivatives, SFTs and fiduciary assets,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</si>
  <si>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</si>
  <si>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</si>
  <si>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r>
      <rPr>
        <strike/>
        <sz val="10"/>
        <rFont val="Lucida Sans Unicode"/>
        <family val="2"/>
        <scheme val="minor"/>
      </rPr>
      <t>(</t>
    </r>
    <r>
      <rPr>
        <sz val="10"/>
        <rFont val="Lucida Sans Unicode"/>
        <family val="2"/>
        <scheme val="minor"/>
      </rPr>
      <t>Adjustment for securities received under securities financing transactions that are recognised as an asset</t>
    </r>
    <r>
      <rPr>
        <strike/>
        <sz val="10"/>
        <rFont val="Lucida Sans Unicode"/>
        <family val="2"/>
        <scheme val="minor"/>
      </rPr>
      <t>)</t>
    </r>
  </si>
  <si>
    <t>(General credit risk adjustments to on-balance sheet items)</t>
  </si>
  <si>
    <t>(Asset amounts deducted in determining Tier 1 capital)</t>
  </si>
  <si>
    <t xml:space="preserve">Total on-balance sheet exposures (excluding derivatives, SFTs and fiduciary assets) </t>
  </si>
  <si>
    <t>Derivative exposures</t>
  </si>
  <si>
    <t>Replacement cost associated with SA-CCR derivatives transactions (ie net of eligible cash variation margin)</t>
  </si>
  <si>
    <t xml:space="preserve">Add-on amounts for potential future exposure associated with  SA-CCR derivatives transactions </t>
  </si>
  <si>
    <t>(Exempted CCP leg of client-cleared trade exposures)(SA-CCR)</t>
  </si>
  <si>
    <t>Adjusted effective notional amount of written credit derivatives</t>
  </si>
  <si>
    <t>(Adjusted effective notional offsets and add-on deductions for written credit derivatives)</t>
  </si>
  <si>
    <t xml:space="preserve">Total derivatives exposures </t>
  </si>
  <si>
    <t>SFT exposures</t>
  </si>
  <si>
    <t>Gross SFT assets (with no recognition of netting), after adjusting for sales accounting transactions</t>
  </si>
  <si>
    <t>(Netted amounts of cash payables and cash receivables of gross SFT assets)</t>
  </si>
  <si>
    <t>Counterparty credit risk exposure for SFT assets</t>
  </si>
  <si>
    <t>Agent transaction exposures</t>
  </si>
  <si>
    <t xml:space="preserve">Total securities financing transaction exposures </t>
  </si>
  <si>
    <t>Other off-balance sheet exposures</t>
  </si>
  <si>
    <t>Off-balance sheet exposures at gross notional amount</t>
  </si>
  <si>
    <t>(Adjustments for conversion to credit equivalent amounts)</t>
  </si>
  <si>
    <t>(General provisions deducted in determining Tier 1 capital and specific provisions associated with off-balance sheet exposures)</t>
  </si>
  <si>
    <t xml:space="preserve">Other off-balance sheet exposures </t>
  </si>
  <si>
    <t>Capital and total exposure measure</t>
  </si>
  <si>
    <t xml:space="preserve">Leverage ratio total exposure measure </t>
  </si>
  <si>
    <t>Regulatory minimum leverage ratio requirement (%)</t>
  </si>
  <si>
    <t>EU-26a</t>
  </si>
  <si>
    <t>EU-26b</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</si>
  <si>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</si>
  <si>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</si>
  <si>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</si>
  <si>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</si>
  <si>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</si>
  <si>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</si>
  <si>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</si>
  <si>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</si>
  <si>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</si>
  <si>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</si>
  <si>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</si>
  <si>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</si>
  <si>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</si>
  <si>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</si>
  <si>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</si>
  <si>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</si>
  <si>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</si>
  <si>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</si>
  <si>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</si>
  <si>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</si>
  <si>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</si>
  <si>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</si>
  <si>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</si>
  <si>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</si>
  <si>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</si>
  <si>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</si>
  <si>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</si>
  <si>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</si>
  <si>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</si>
  <si>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Description of the processes used to manage the risk of excessive leverage</t>
  </si>
  <si>
    <t>EBK can buy back issued bonds to reduce its balance sheet if needed.</t>
  </si>
  <si>
    <t xml:space="preserve">Description of the factors that had an impact on the leverage ratio during the period to which the disclosed leverage ratio refers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</si>
  <si>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</si>
  <si>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</si>
  <si>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EBK's risk management consists of structured processes to manage the liquidity risks to which EBK is exposed. Risk strategies are revised yearly and approved by the board. Quantitative risk appetite thresholds and risk limits are controlled daily.</t>
  </si>
  <si>
    <t>A description of the degree of centralisation of liquidity management and interaction between the group’s units</t>
  </si>
  <si>
    <t xml:space="preserve">Front office is responsible for ensuring that management of liquidity, credit(not related to the mortage portfolio) and market risk is in accordance with the strategy and within the established risk appetite and delegated risk frameworks. Middle office is responsible for ongoing daily monitoring of limits and risks. </t>
  </si>
  <si>
    <t>Scope and nature of liquidity risk reporting and measurement systems.</t>
  </si>
  <si>
    <t>EBK's portfolio system contains all transactions related to derivatives, liabilities and assets. In order to evaluate the liquidity risk, we mainly rely on the portfolio system’s risk-module and thus represents a complete basis for all liquidity risk in EBK.</t>
  </si>
  <si>
    <t>Policies for hedging and mitigating the liquidity risk and strategies and processes for monitoring the continuing effectiveness of hedges and mitigants.</t>
  </si>
  <si>
    <t xml:space="preserve">EBK’s liquidity portfolio mainly consists of notes and bonds issued by sovereigns, local authorities, multilateral development banks, and covered bonds from financial institutions. Idiosyncratic risk linked to individual issuers is reduced by allocating the investments among different issuers within the different security classes mentioned above. Hence, the portfolio is diversified among security classes as well as geographical exposure. 
EBK manages its interest rate risk in the liquidity portfolio by limiting the average duration of the portfolio. In certain cases EBK might invest in fixed rate bonds that may exceed the duration requirement, but the interest rate risk is hedged using interest rate swaps, thus limiting the fair value change in the portfolio. EBK is a frequent issuer in EUR, thus the currency risk on the liabilities is hedged through basis swaps. On the asset side, EBK will only be exposed to foreign currency through received collateral from derivative contracts which is only reinvested in the foreign currency in order to match future liabilities. </t>
  </si>
  <si>
    <t>An outline of the bank`s contingency funding plans.</t>
  </si>
  <si>
    <t>Contingency funding plan actions: 
•	Selling liquid assets
•	Adjusting the lending portfolio
•	Issue covered bonds to the owner banks voluntarily or through the Note Purchase Agreement
•	Raising equity</t>
  </si>
  <si>
    <t>An explanation of how stress testing is used.</t>
  </si>
  <si>
    <t>Stress tests are used to assess how EBK's liquidity is likely to be affected due to adverse macroeconomic developments and marked volatility. The most important stress factors relates to not being able to re-finance maturing debt, increased mortgage lending as well as counterparty risk in derivative contracts.</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</si>
  <si>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</si>
  <si>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</si>
  <si>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See the Director’s Report</t>
  </si>
  <si>
    <t>(i)</t>
  </si>
  <si>
    <t xml:space="preserve">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
  </si>
  <si>
    <t>See the Annual Report</t>
  </si>
  <si>
    <t>Liquidity Coverage Ratio (LCR)</t>
  </si>
  <si>
    <t>Total unweighted value (average)</t>
  </si>
  <si>
    <t>Total weighted value (average)</t>
  </si>
  <si>
    <t>EU 1a</t>
  </si>
  <si>
    <t xml:space="preserve">Quarter ending on </t>
  </si>
  <si>
    <t>HIGH-QUALITY LIQUID ASSETS</t>
  </si>
  <si>
    <t>Total high-quality liquid assets (HQLA)</t>
  </si>
  <si>
    <t>CASH-OUTFLOWS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</si>
  <si>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</si>
  <si>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</si>
  <si>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</si>
  <si>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</si>
  <si>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</si>
  <si>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</si>
  <si>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</si>
  <si>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</si>
  <si>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</si>
  <si>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</si>
  <si>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</si>
  <si>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</si>
  <si>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</si>
  <si>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</si>
  <si>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</si>
  <si>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CASH-INFLOWS</t>
  </si>
  <si>
    <t>Secured lending (eg reverse repos)</t>
  </si>
  <si>
    <t>Inflows from fully performing exposures</t>
  </si>
  <si>
    <t>Other cash inflows</t>
  </si>
  <si>
    <t>TOTAL CASH INFLOWS</t>
  </si>
  <si>
    <t>TOTAL ADJUSTED VALUE</t>
  </si>
  <si>
    <t>LIQUIDITY BUFFER</t>
  </si>
  <si>
    <t>TOTAL NET CASH OUTFLOWS</t>
  </si>
  <si>
    <t>LIQUIDITY COVERAGE RATIO (%)</t>
  </si>
  <si>
    <t>Explanations on the main drivers of LCR results and the evolution of the contribution of inputs to the LCR’s calculation over time</t>
  </si>
  <si>
    <t xml:space="preserve">EBK has no net liability in Euro other than returning received collateral. If the collateral holding is larger than outflows in accordance with HLBA, the liquidity buffer increases.  Over time, the main driver of outflows is maturing issued debt. </t>
  </si>
  <si>
    <t>Explanations on the changes in the LCR over time</t>
  </si>
  <si>
    <t xml:space="preserve">Exchange rates, maturing issued debt securities, maturing liquidity position in the cover pool and loan commitments. </t>
  </si>
  <si>
    <t>Explanations on the actual concentration of funding sources</t>
  </si>
  <si>
    <t>The funding portfolio is mostly covered bonds. About half of the covered bonds is issued in NOK, and the other half in EUR bonds</t>
  </si>
  <si>
    <t>High-level description of the composition of the institution`s liquidity buffer.</t>
  </si>
  <si>
    <t>Derivative exposures and potential collateral calls</t>
  </si>
  <si>
    <t>Currency mismatch in the LCR</t>
  </si>
  <si>
    <t>Currency mismatch in the LCR is mainly due to EBK financing around half of the debt in EUR and the majority of the asset side being denominated in NOK. This is mitigated by currency swaps.</t>
  </si>
  <si>
    <t>Other items in the LCR calculation that are not captured in the LCR disclosure template but that the institution considers relevant for its liquidity profile</t>
  </si>
  <si>
    <t xml:space="preserve">Liquidity used as part of the overcollateralisation of the cover pool are not allowed to be included in the liquidity buffer. The company chooses to maximize its overcollateralisation of the cover pool. This gives the perception of a smaller liquidity buffer then what is the actual the case. </t>
  </si>
  <si>
    <t>Net Stable Funding Ratio (NSFR)</t>
  </si>
  <si>
    <t>Unweighted value by residual maturity</t>
  </si>
  <si>
    <t>Weighted value</t>
  </si>
  <si>
    <t>No maturity</t>
  </si>
  <si>
    <t>&lt; 6 months</t>
  </si>
  <si>
    <t>6 months to &lt; 1yr</t>
  </si>
  <si>
    <t>≥ 1yr</t>
  </si>
  <si>
    <t>Available stable funding (ASF) Items</t>
  </si>
  <si>
    <t>Capital:</t>
  </si>
  <si>
    <t>Own funds</t>
  </si>
  <si>
    <t>Other capital instruments</t>
  </si>
  <si>
    <t>Retail deposits</t>
  </si>
  <si>
    <t>Wholesale funding:</t>
  </si>
  <si>
    <t>Operational deposits</t>
  </si>
  <si>
    <t>Other wholesale funding</t>
  </si>
  <si>
    <t>Interdependent assets</t>
  </si>
  <si>
    <t>Other liabilities:</t>
  </si>
  <si>
    <t>NSFR derivative liabilities</t>
  </si>
  <si>
    <t>All other liabilities and equity not included in the above categories</t>
  </si>
  <si>
    <t>Total ASF</t>
  </si>
  <si>
    <t>Required stable funding (RSF) Items</t>
  </si>
  <si>
    <t>Total NSFR high-quality liquid assets (HQLA)</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</si>
  <si>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</si>
  <si>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</si>
  <si>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</si>
  <si>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</si>
  <si>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</si>
  <si>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loans to financial institutions secured by non-Level 1 HQLA and unsecured performing loans to financial institutions</t>
  </si>
  <si>
    <t>Performing loans to non- financial corporate clients, loans to retail and small business customers, and loans to sovereigns, central banks and PSEs, of which:</t>
  </si>
  <si>
    <t>With a risk weight of less than or equal to 35% under the Basel II Standardised Approach for credit risk</t>
  </si>
  <si>
    <t>Performing residential mortgages, of which:</t>
  </si>
  <si>
    <t>Other loans and securities that are not in default and do not qualify as HQLA, including exchange-traded equities and trade finance on-balance sheet products</t>
  </si>
  <si>
    <t>Other assets:</t>
  </si>
  <si>
    <t>Physical traded commodities, including gold</t>
  </si>
  <si>
    <t>Assets posted as initial margin for derivative contracts and contributions to default funds of CCPs</t>
  </si>
  <si>
    <t>NSFR derivative assets</t>
  </si>
  <si>
    <t>NSFR derivative liabilities before deduction of variation margin posted</t>
  </si>
  <si>
    <t>All other assets not included in the above categories</t>
  </si>
  <si>
    <t>Off-balance sheet items</t>
  </si>
  <si>
    <t>Total RSF</t>
  </si>
  <si>
    <t>Net Stable Funding Ratio (%)</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</si>
  <si>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</si>
  <si>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</si>
  <si>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</si>
  <si>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EBK’s policies for credit risk also limits exposure size for counterparties and customers to prevent concentration risk.
Daily exchange of collateral (cash) on all derivatives to reduce credit risk on derivative exposure.</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</si>
  <si>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</si>
  <si>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</si>
  <si>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</si>
  <si>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Pursuant to IFRS 9, provision for loss in the residential mortgage portfolio is recognised on the basis of expected credit loss given relevant information. A new engagement is placed in step 1 and remains there unless the credit risk rises significantly after origination. On initial recognition in the balance sheet, a provision for loss corresponding to the 12-month expected loss will be made. The 12-month expected loss is the loss expected to be incurred over the life of the instrument but which can be related to events occurring in the first 12 months. If the credit risk for an asset or group of assets is considered to have increased significantly since initial recognition, a provision for loss must be made corresponding to the whole expected life of the asset (PD-life). EBK has considered that a quarterly review of such a change is adequate, since EBK does not expect any accounting recognition of losses. Eika Gruppen has developed its own models for calculating the probability of default (PD), and EBK receives PD values for all its lending to customers. Furthermore, a solution has been developed for exposure at default (EAD), calculating losses and a model for assessing whether the credit risk of an engagement has increased significantly since its initial recognition. Expected credit loss (ECL) is calculated as EAD x PD x LGD (loss given default), discounted by the original effective interest rate.
A significant increase in credit risk is measured on the basis of the development in PD. EBK has defined a significant increase in credit risk as a rise in the original PD at initial recognition (PD-ini) for different levels, so that the model can capture the relevant development in credit risk. For engagements with a PD-ini of less than 1 per cent, a relative change in PD of &gt; 0.5 per cent and a PD-ini x 2 are deemed to constitute a material increase in credit risk. If the PD-ini is equal to or higher than 1 per cent, a relative change in PD of &gt; 2 per cent and a PD-ini x 2 are deemed to constitute a material increase in credit risk.
Extra criteria are also defined for engagements to indicate a significant increase in credit risk:
-	non-performance for 30 days (moved to step 2) 
-	forbearance (moved to step 2) 
-	non-performance for 90 days (moved to step 3) 
-	customers classified as being in default because they are unlikely to pay (moved to step 3).
EBK has credit guarantees from the owner banks and has not had an accounting loss since its creation. EBK has never experienced defaults overdue by more than 90 days on its lending.</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</si>
  <si>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</si>
  <si>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</si>
  <si>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</si>
  <si>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Net exposure value</t>
  </si>
  <si>
    <t>On demand</t>
  </si>
  <si>
    <t>&lt;= 1 year</t>
  </si>
  <si>
    <t>&gt; 1 year &lt;= 5 years</t>
  </si>
  <si>
    <t>&gt; 5 years</t>
  </si>
  <si>
    <t>No stated maturity</t>
  </si>
  <si>
    <t>Loans and advances</t>
  </si>
  <si>
    <t>Debt securities</t>
  </si>
  <si>
    <t>Article 453 (a) CRR</t>
  </si>
  <si>
    <t>A description of the core features of the policies and processes for on- and off-balance sheet netting and an indication of the extent to which institutions make use of balance sheet netting;</t>
  </si>
  <si>
    <t>Article 453 (b) CRR</t>
  </si>
  <si>
    <t>The core features of policies and processes for eligible collateral evaluation and management;</t>
  </si>
  <si>
    <t>EBK’s investment mandate sets restrictions on how excess liquidity will be allocated.. The mandate is revised by the investment committee, which is appointed by the CEO. Members from funding, R&amp;C, and mid and back office, makes recommendations to the CEO. Changes to the investment mandate are presented to the board for its information.</t>
  </si>
  <si>
    <t>Article 453 (c) CRR</t>
  </si>
  <si>
    <t>A description of the main types of collateral taken by the institution to mitigate credit risk;</t>
  </si>
  <si>
    <t>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</si>
  <si>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</si>
  <si>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Article 453 (e) CRR</t>
  </si>
  <si>
    <t>Information about market or credit risk concentrations within the credit mitigation taken;</t>
  </si>
  <si>
    <t>EBK receives large part of its collateral in cash and will therefore not experience any problems with market and credit risk concentrations within the credit mitigation taken.</t>
  </si>
  <si>
    <t>Article 444  (a) CRR</t>
  </si>
  <si>
    <t>Names of the external credit assessment institutions (ECAIs) and export credit agencies (ECAs) nominated by the institution, and the reasons for any changes over the disclosure period;</t>
  </si>
  <si>
    <t xml:space="preserve">S&amp;P
Moody’s
Fitch's 
DBRS </t>
  </si>
  <si>
    <t>Article 444  (b) CRR</t>
  </si>
  <si>
    <t xml:space="preserve">Central governments or central banks: S&amp;P, Moody’s, Fitch's and DBRS 
Regional governments or local authorities: S&amp;P, Moody’s, Fitch's and DBRS 
Public sector entities: S&amp;P, Moody’s, Fitch's and DBRS 
Multilateral development banks: S&amp;P, Moody’s, Fitch's and DBRS 
International organisations: S&amp;P, Moody’s, Fitch's and DBRS 
Institutions: S&amp;P, Moody’s, Fitch's and DBRS 
</t>
  </si>
  <si>
    <t>Article 444 (c) CRR</t>
  </si>
  <si>
    <t>(c )</t>
  </si>
  <si>
    <t>Norwegian municipalities with no rating are given a 20% risk weight in supervisory capital adequacy calculations.</t>
  </si>
  <si>
    <t>Article 444 (d) CRR</t>
  </si>
  <si>
    <t>Complies with the standard association published by the EBA.</t>
  </si>
  <si>
    <t>Central governments or central banks</t>
  </si>
  <si>
    <t>Public sector entities</t>
  </si>
  <si>
    <t>Multilateral development banks</t>
  </si>
  <si>
    <t>International organisations</t>
  </si>
  <si>
    <t>Retail</t>
  </si>
  <si>
    <t>Institutions and corporates with a short-term credit assessment</t>
  </si>
  <si>
    <t>Collective investment undertakings</t>
  </si>
  <si>
    <t>Other items</t>
  </si>
  <si>
    <t>Risk weight</t>
  </si>
  <si>
    <t>Of which unrated</t>
  </si>
  <si>
    <t>Others</t>
  </si>
  <si>
    <t>Flexible format disclosure</t>
  </si>
  <si>
    <t>Article 439 (a) CRR Description of the methodology used to assign internal capital and credit limits for counterparty credit exposures, including the methods to assign those limits to exposures to central counterparties</t>
  </si>
  <si>
    <t>Article 439 (b) CRR Description of policies related to guarantees and other credit risk mitigants, such as the policies for securing collateral and establishing credit reserves</t>
  </si>
  <si>
    <t>Article 439 (c) CRR Description of policies with respect to Wrong-Way risk as defined in Article 291 of the CRR</t>
  </si>
  <si>
    <t>Article 431 (3) and (4) CRR Any other risk management objectives and relevant policies related to CCR</t>
  </si>
  <si>
    <t>Article 439 (d) CRR The amount of collateral the institution would have to provide if its credit rating was downgraded</t>
  </si>
  <si>
    <t>Replacement cost (RC)</t>
  </si>
  <si>
    <t>Potential future exposure  (PFE)</t>
  </si>
  <si>
    <t>EEPE</t>
  </si>
  <si>
    <t>Alpha used for computing regulatory exposure value</t>
  </si>
  <si>
    <t>Exposure value pre-CRM</t>
  </si>
  <si>
    <t>Exposure value post-CRM</t>
  </si>
  <si>
    <t>Exposure value</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</si>
  <si>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</si>
  <si>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</si>
  <si>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</si>
  <si>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</si>
  <si>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</si>
  <si>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</si>
  <si>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</si>
  <si>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</si>
  <si>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</si>
  <si>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</si>
  <si>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</si>
  <si>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</si>
  <si>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</si>
  <si>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</si>
  <si>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</si>
  <si>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</si>
  <si>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i</t>
  </si>
  <si>
    <t>j</t>
  </si>
  <si>
    <t>k</t>
  </si>
  <si>
    <t xml:space="preserve"> l</t>
  </si>
  <si>
    <t xml:space="preserve">Total exposure value </t>
  </si>
  <si>
    <t xml:space="preserve">Central governments or central banks </t>
  </si>
  <si>
    <t xml:space="preserve">Regional government or local authorities </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</si>
  <si>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</si>
  <si>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</si>
  <si>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</si>
  <si>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</si>
  <si>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</si>
  <si>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</si>
  <si>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</si>
  <si>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</si>
  <si>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</si>
  <si>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</si>
  <si>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</si>
  <si>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</si>
  <si>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</si>
  <si>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</si>
  <si>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</si>
  <si>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Disclosure of the risk management objectives and policies</t>
  </si>
  <si>
    <t>Information relating to the bodies that oversee remuneration. Disclosures shall include:</t>
  </si>
  <si>
    <t>— Name, composition and mandate of the main body (management body or remuneration committee as applicable) overseeing the remuneration policy and the number of meetings held by that main body during the financial year.</t>
  </si>
  <si>
    <t>— External consultants whose advice has been sought, the body by which they were commissioned, and in which areas of the remuneration framework.</t>
  </si>
  <si>
    <t>— A description of the scope of the institution’s remuneration policy (eg by regions, business lines), including the extent to which it is applicable to subsidiaries and branches located in third countries.</t>
  </si>
  <si>
    <t>— A description of the staff or categories of staff whose professional activities have a material impact on institutions' risk profile.</t>
  </si>
  <si>
    <t>Information relating to the design and structure of the remuneration system for identified staff. Disclosures shall include:</t>
  </si>
  <si>
    <t>— An overview of the key features and objectives of remuneration policy, and information about the decision-making process used for determining the remuneration policy and the role of the relevant stakeholders.</t>
  </si>
  <si>
    <t>— Information on the criteria used for performance measurement and ex ante and ex post risk adjustment.</t>
  </si>
  <si>
    <t>— Whether the management body or the remuneration committee where established reviewed the institution’s remuneration policy during the past year, and if so, an overview of any changes that were made, the reasons for those changes and their impact on remuneration.</t>
  </si>
  <si>
    <t>— Information of how the institution ensures that staff in internal control functions are remunerated independently of the businesses they oversee.</t>
  </si>
  <si>
    <t>— 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</si>
  <si>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</si>
  <si>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</si>
  <si>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</si>
  <si>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 An overview of main performance criteria and metrics for institution, business lines and individuals.</t>
  </si>
  <si>
    <t>— An overview of how amounts of individual variable remuneration are linked to institution-wide and individual performance.</t>
  </si>
  <si>
    <t>— Information on the criteria used to determine the balance between different types of instruments awarded including shares, equivalent ownership interest, options and other instruments.</t>
  </si>
  <si>
    <t>— 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</si>
  <si>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</si>
  <si>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 An overview of the institution’s policy on deferral, payout in instrument, retention periods and vesting of variable remuneration including where it is different among staff or categories of staff.</t>
  </si>
  <si>
    <t>— Information of the institution’ criteria for ex post adjustments (malus during deferral and clawback after vesting, if permitted by national law).</t>
  </si>
  <si>
    <t>— 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</si>
  <si>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</si>
  <si>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 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</si>
  <si>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</si>
  <si>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</si>
  <si>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 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</si>
  <si>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</si>
  <si>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</si>
  <si>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MB Supervisory function</t>
  </si>
  <si>
    <t>MB Management function</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</si>
  <si>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</si>
  <si>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</si>
  <si>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</si>
  <si>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</si>
  <si>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</si>
  <si>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</si>
  <si>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</si>
  <si>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</si>
  <si>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</si>
  <si>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</si>
  <si>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</si>
  <si>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</si>
  <si>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</si>
  <si>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</si>
  <si>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</si>
  <si>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</si>
  <si>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</si>
  <si>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</si>
  <si>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</si>
  <si>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</si>
  <si>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</si>
  <si>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</si>
  <si>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</si>
  <si>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</si>
  <si>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</si>
  <si>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</si>
  <si>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</si>
  <si>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</si>
  <si>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</si>
  <si>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</si>
  <si>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</si>
  <si>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</si>
  <si>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</si>
  <si>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Of which paid during the financial year</t>
  </si>
  <si>
    <t>Of which deferred</t>
  </si>
  <si>
    <t>Of which severance payments paid during the financial year, that are not taken into account in the bonus cap</t>
  </si>
  <si>
    <t>Of which highest payment that has been awarded to a single person</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</si>
  <si>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</si>
  <si>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</si>
  <si>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</si>
  <si>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</si>
  <si>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</si>
  <si>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</si>
  <si>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</si>
  <si>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</si>
  <si>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</si>
  <si>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</si>
  <si>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</si>
  <si>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</si>
  <si>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</si>
  <si>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</si>
  <si>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Of which: variable remuneration</t>
  </si>
  <si>
    <t>Of which: fixed remuneration</t>
  </si>
  <si>
    <t>Carrying amount of encumbered assets</t>
  </si>
  <si>
    <t>Fair value of encumbered assets</t>
  </si>
  <si>
    <t>Carrying amount of unencumbered assets</t>
  </si>
  <si>
    <t>Fair value of unencumbered assets</t>
  </si>
  <si>
    <t>of which notionally elligible EHQLA and HQLA</t>
  </si>
  <si>
    <t>of which EHQLA and HQLA</t>
  </si>
  <si>
    <t>040</t>
  </si>
  <si>
    <t>050</t>
  </si>
  <si>
    <t>060</t>
  </si>
  <si>
    <t>080</t>
  </si>
  <si>
    <t>090</t>
  </si>
  <si>
    <t>100</t>
  </si>
  <si>
    <t>Assets of the reporting institution</t>
  </si>
  <si>
    <t>Equity instruments</t>
  </si>
  <si>
    <t>of which: covered bonds</t>
  </si>
  <si>
    <t>of which: asset-backed securities</t>
  </si>
  <si>
    <t>070</t>
  </si>
  <si>
    <t>of which: issued by general governments</t>
  </si>
  <si>
    <t>of which: issued by financial corporations</t>
  </si>
  <si>
    <t>of which: issued by non-financial corporations</t>
  </si>
  <si>
    <t>Loans and advances other than loans on demand</t>
  </si>
  <si>
    <t>of which: real estate loans</t>
  </si>
  <si>
    <t>120</t>
  </si>
  <si>
    <t>Other assets</t>
  </si>
  <si>
    <t>Fair value of encumbered collateral received or own debt securities issued</t>
  </si>
  <si>
    <t>Unencumbered</t>
  </si>
  <si>
    <t>Fair value of collateral received or own debt securities issued available for encumbrance</t>
  </si>
  <si>
    <t>130</t>
  </si>
  <si>
    <t>Collateral received by the disclosing institution</t>
  </si>
  <si>
    <t>140</t>
  </si>
  <si>
    <t>Loans on demand</t>
  </si>
  <si>
    <t>150</t>
  </si>
  <si>
    <t>160</t>
  </si>
  <si>
    <t>170</t>
  </si>
  <si>
    <t>180</t>
  </si>
  <si>
    <t>190</t>
  </si>
  <si>
    <t>200</t>
  </si>
  <si>
    <t>210</t>
  </si>
  <si>
    <t>220</t>
  </si>
  <si>
    <t>230</t>
  </si>
  <si>
    <t>Other collateral received</t>
  </si>
  <si>
    <t>240</t>
  </si>
  <si>
    <t>Own debt securities issued other than own covered bonds or asset-backed securities</t>
  </si>
  <si>
    <t xml:space="preserve">TOTAL COLLATERAL RECEIVED AND OWN DEBT SECURITIES ISSUED </t>
  </si>
  <si>
    <t xml:space="preserve">Sources of encumbrance </t>
  </si>
  <si>
    <t>Matching liabilities, contingent liabilities or securities lent</t>
  </si>
  <si>
    <t>Assets, collateral received and own
debt securities issued other than covered bonds and ABSs encumbered</t>
  </si>
  <si>
    <t>Carrying amount of selected financial liabilities</t>
  </si>
  <si>
    <t>General narrative information on asset encumbrance</t>
  </si>
  <si>
    <t>Encumbered assets includes housing loans and liquid assets included in the cover pool</t>
  </si>
  <si>
    <t>Narrative information on the impact of the business model on assets encumbrance and the importance of encumbrance to the institution's business model, which  provides users with the context of the disclosures required in Template EU AE1 and EU AE2.</t>
  </si>
  <si>
    <t>Eika Boligkreditt is a covered bond issuer with the vast majority of its assets in the cover pool. Assets in a cover pool used for overcollateralisation requirements and are classified as encumbered.</t>
  </si>
  <si>
    <t>Qualitative information - free format</t>
  </si>
  <si>
    <t>A description of how the institution defines IRRBB for purposes of risk control and measurement</t>
  </si>
  <si>
    <t>Article 448(1), point (e)</t>
  </si>
  <si>
    <t xml:space="preserve">IRRBB is defined as fixed income risk factors steming form intreast rate risk off all exposures on the balance sheet irrespective of accounting practice, for both net present value risk (EVE) and net interest income risk (NII) </t>
  </si>
  <si>
    <t>A description of the institution's overall IRRBB management and mitigation strategies</t>
  </si>
  <si>
    <t>Article 448(1), point (f)</t>
  </si>
  <si>
    <t>General rule hedge interest rate risk from both assets and liabilities to short term rate (3 months or less). Limits set on overall and pr tenor for net present value sensitivity.
Credit spread risk strategy: Stems from liquidity portfolio and fixed rate loans. No hedging of credit spread risk. Limits set on liquidity portfolio overall net present value sensitivity.</t>
  </si>
  <si>
    <t>The periodicity of the calculation of the institution's IRRBB measures, and a description of the specific measures that the institution uses to gauge its sensitivity to IRRBB</t>
  </si>
  <si>
    <t>Article 448(1), points (e) (i) and (v); Article 448(2)</t>
  </si>
  <si>
    <t>Ongoing for all positions with interest exposures.
Description of sensitivity measures for IRRBB: 
-	Net present value sensitivity: Delta sensitivity of all tenors of all curves used for valuation, measured by one basis point shift in risk factor
-	Income sensitivity: Change in income of all fixed income instruments by two percentage points shift in interest rates.</t>
  </si>
  <si>
    <t>A description of the interest rate shock and stress scenarios that the institution uses to estimate changes in the economic value and in net interest income (if applicable)</t>
  </si>
  <si>
    <t>Article 448(1), point (e) (iii); Article 448(2)</t>
  </si>
  <si>
    <t>For net present value risk the 6 supervisory outlier test scenarios are used.
For net interest income risk two percentage points shift in interest rates are used</t>
  </si>
  <si>
    <t>(e )</t>
  </si>
  <si>
    <t>A description of the key modelling and parametric assumptions different from those used for disclosure of template EU IRRBB1 (if applicable)</t>
  </si>
  <si>
    <t>Article 448(1), point (e) (ii); Article 448(2)</t>
  </si>
  <si>
    <t>A high-level description of how the Institution hedges its IRRBB, as well as the associated accounting treatment (if applicable)</t>
  </si>
  <si>
    <t>Article 448(1), point (e) (iv); Article 448(2)</t>
  </si>
  <si>
    <t>All hedging instruments are measured at fair value. All lending except fixed rate loans is measured at amortised cost. The liquidity portfolio is measured at fair value.  Issued bonds without hedges are measured at amortised cost, while funding hedged with interest rate-/currency- swaps are measured using hedge accounting.</t>
  </si>
  <si>
    <t>A description of key modelling and parametric assumptions used for the IRRBB measures in template EU IRRBB1 (if applicable)</t>
  </si>
  <si>
    <t>Article 448(1), point (c); Article 448(2)</t>
  </si>
  <si>
    <t>Explanation of the significance of the IRRBB measures and of their significant variations since previous disclosures</t>
  </si>
  <si>
    <t>Article 448(1), point (d)</t>
  </si>
  <si>
    <t>Any other relevant information regarding the IRRBB measures disclosed in template EU IRRBB1 (optional)</t>
  </si>
  <si>
    <t>(1) (2)</t>
  </si>
  <si>
    <t>Disclosure of the average and longest repricing maturity assigned to non-maturity deposits</t>
  </si>
  <si>
    <t>Article 448(1), point (g)</t>
  </si>
  <si>
    <t>N/A as Eika Boligkreditt is not allowed to receive deposits.</t>
  </si>
  <si>
    <t>Supervisory shock scenrios</t>
  </si>
  <si>
    <t>Changes of the economic value of equity</t>
  </si>
  <si>
    <t>Changes of the net interest income</t>
  </si>
  <si>
    <t>Current period</t>
  </si>
  <si>
    <t>Last period</t>
  </si>
  <si>
    <t>Parallel up</t>
  </si>
  <si>
    <t>Parallel down</t>
  </si>
  <si>
    <t>Steepener</t>
  </si>
  <si>
    <t>Flattener</t>
  </si>
  <si>
    <t>Short rates up</t>
  </si>
  <si>
    <t>Short rates down</t>
  </si>
  <si>
    <t>EU CMS1</t>
  </si>
  <si>
    <t>EU CMS2</t>
  </si>
  <si>
    <t>EU CR1A</t>
  </si>
  <si>
    <t>EU CR6A</t>
  </si>
  <si>
    <t>EU CR7A</t>
  </si>
  <si>
    <t>EU MR2</t>
  </si>
  <si>
    <t>EU MR2A</t>
  </si>
  <si>
    <t>EU MR2B</t>
  </si>
  <si>
    <t>EU CVAA</t>
  </si>
  <si>
    <t>EU CVA1</t>
  </si>
  <si>
    <t>EU CVAB</t>
  </si>
  <si>
    <t>EU CVA2</t>
  </si>
  <si>
    <t>EU CVA3</t>
  </si>
  <si>
    <t>EU CVA4</t>
  </si>
  <si>
    <t>EU OR2</t>
  </si>
  <si>
    <t>EU OR3</t>
  </si>
  <si>
    <t>Template 1</t>
  </si>
  <si>
    <t>Template 2</t>
  </si>
  <si>
    <t>Template 3</t>
  </si>
  <si>
    <t>Template 4</t>
  </si>
  <si>
    <t>Template 5</t>
  </si>
  <si>
    <t>Template 6</t>
  </si>
  <si>
    <t>Template 7</t>
  </si>
  <si>
    <t>Template 8</t>
  </si>
  <si>
    <t>Template 9</t>
  </si>
  <si>
    <t>Template 10</t>
  </si>
  <si>
    <t>EU CAE1</t>
  </si>
  <si>
    <t>EU SB1</t>
  </si>
  <si>
    <t>Annex I to the ITS</t>
  </si>
  <si>
    <t>Section 1 (Annex I)</t>
  </si>
  <si>
    <t>Section 2 (Annex III)</t>
  </si>
  <si>
    <t>Section 3 (Annex V)</t>
  </si>
  <si>
    <t>Section 4 (Annex VII)</t>
  </si>
  <si>
    <t>Section 5 (Annex IX)</t>
  </si>
  <si>
    <t>Section 6 (Annex XI)</t>
  </si>
  <si>
    <t>Section 7 (Annex XIII)</t>
  </si>
  <si>
    <t>Section 8 (Annex XV)</t>
  </si>
  <si>
    <t>Section 9 (Annex XVII)</t>
  </si>
  <si>
    <t>Section 10 (Annex XIX)</t>
  </si>
  <si>
    <t>Section 11 (Annex XXI)</t>
  </si>
  <si>
    <t>Section 12 (Annex XXIII)</t>
  </si>
  <si>
    <t>Section 13 (Annex XXV)</t>
  </si>
  <si>
    <t>Section 14 (Annex XXVII)</t>
  </si>
  <si>
    <t>Section 15 (Annex XXIX)</t>
  </si>
  <si>
    <t>Section 16 (Annex XLI)</t>
  </si>
  <si>
    <t>Section 17 (Annex XXXI)</t>
  </si>
  <si>
    <t>Section 18 (Annex XXXVII)</t>
  </si>
  <si>
    <t>Section 19 (Annex XXXIII)</t>
  </si>
  <si>
    <t>Section 20 (Annex XXXV)</t>
  </si>
  <si>
    <t>Section 21 (Annex XXXIX)</t>
  </si>
  <si>
    <t>Section 22 (Annex XLIII)</t>
  </si>
  <si>
    <t>Section 23 (Annex XLV)</t>
  </si>
  <si>
    <t>Article of the ITS</t>
  </si>
  <si>
    <t>Reference to the CRR</t>
  </si>
  <si>
    <t>Article 1
Disclosure of key metrics and overview of risk-weighted exposure amounts</t>
  </si>
  <si>
    <t>Article 2
Disclosure of risk management objectives and policies</t>
  </si>
  <si>
    <t xml:space="preserve">Article 3
Disclosure of the scope of application </t>
  </si>
  <si>
    <t>Article 4
Disclosure of own funds</t>
  </si>
  <si>
    <t>Article 5 
Disclosure of countercyclical capital buffers</t>
  </si>
  <si>
    <t>Article 6
Disclosure of the leverage ratio</t>
  </si>
  <si>
    <t>Article 8
Disclosure of liquidity requirements</t>
  </si>
  <si>
    <t>Article 9
Disclosure of exposures to credit risk, dilution risk and credit quality</t>
  </si>
  <si>
    <t xml:space="preserve">Article 10
Disclosure of the use of credit risk mitigation techniques </t>
  </si>
  <si>
    <t>Article 11 
Disclosure of the use of the standardised approach</t>
  </si>
  <si>
    <t>Article 12
Disclosure of the use of the IRB approach to credit risk</t>
  </si>
  <si>
    <t>Article 13
Disclosure of specialised lending and equity exposure under the simple risk weight approach</t>
  </si>
  <si>
    <t>Article 14
Disclosure of exposures to counterparty credit risk</t>
  </si>
  <si>
    <t xml:space="preserve">Article 15
Disclosure of exposures to securitisation positions </t>
  </si>
  <si>
    <t>Article 16
Disclosure of the use of the standardised approach and of the internal models for market risk</t>
  </si>
  <si>
    <t>Article 17
Disclosure of credit valuation adjustment risk</t>
  </si>
  <si>
    <t xml:space="preserve">Article 18
Disclosure of operational risk </t>
  </si>
  <si>
    <t>Article 19
Disclosure of exposures to interest rate risk on positions not held in the trading book</t>
  </si>
  <si>
    <t>Article 20
Disclosure of remuneration policy</t>
  </si>
  <si>
    <t xml:space="preserve">Article 21
Disclosure of encumbered and unencumbered assets </t>
  </si>
  <si>
    <t>Article 22
Disclosure of environmental, social and governance risks (ESG risks)</t>
  </si>
  <si>
    <t>Article 23
Disclosure of crypto assets</t>
  </si>
  <si>
    <t>Article 23a
Disclosure of the aggregate exposure to shadow banking entities</t>
  </si>
  <si>
    <t>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</si>
  <si>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</si>
  <si>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</si>
  <si>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</si>
  <si>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</si>
  <si>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</si>
  <si>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</si>
  <si>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</si>
  <si>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</si>
  <si>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</si>
  <si>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</si>
  <si>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</si>
  <si>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</si>
  <si>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</si>
  <si>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</si>
  <si>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</si>
  <si>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</si>
  <si>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t>Central governments and central banks</t>
  </si>
  <si>
    <t xml:space="preserve">Regional governments or local authorities </t>
  </si>
  <si>
    <t>EU 1b</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</si>
  <si>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</si>
  <si>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</si>
  <si>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</si>
  <si>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</si>
  <si>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</si>
  <si>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</si>
  <si>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</si>
  <si>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</si>
  <si>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</si>
  <si>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</si>
  <si>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</si>
  <si>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</si>
  <si>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</si>
  <si>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</si>
  <si>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</si>
  <si>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</si>
  <si>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</si>
  <si>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</si>
  <si>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</si>
  <si>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</si>
  <si>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</si>
  <si>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6.2</t>
  </si>
  <si>
    <t>Of which: Retail - Secured by residential real estate</t>
  </si>
  <si>
    <t xml:space="preserve">Not aplicable </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</si>
  <si>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</si>
  <si>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</si>
  <si>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</si>
  <si>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</si>
  <si>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</si>
  <si>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</si>
  <si>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</si>
  <si>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</si>
  <si>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</si>
  <si>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Article 438, point (d)</t>
  </si>
  <si>
    <t>Article 438 points (a) and (c)</t>
  </si>
  <si>
    <t>Article 447, points (a) to (g), Article 438, point (b)</t>
  </si>
  <si>
    <t>Article 438, points (f) and (g)</t>
  </si>
  <si>
    <t>Article 438, points (d) and (da)</t>
  </si>
  <si>
    <t xml:space="preserve">Article 435 </t>
  </si>
  <si>
    <t>Article 436, points (b) and (c)</t>
  </si>
  <si>
    <t>Article 436, points (b) and (d)</t>
  </si>
  <si>
    <t>Article 436, point (e)</t>
  </si>
  <si>
    <t>Article 436, points (f), (g) and (h)</t>
  </si>
  <si>
    <t>Article 437, points (a), (d), (e) and (f)</t>
  </si>
  <si>
    <t>Article 437, points (b) and (c)</t>
  </si>
  <si>
    <t>Article 440, point (a)</t>
  </si>
  <si>
    <t>Article 440, point (b)</t>
  </si>
  <si>
    <t>Article 451(1), points (a), (b), and (c)</t>
  </si>
  <si>
    <t>Article 451, paragraphs 2 and 3</t>
  </si>
  <si>
    <t>Article 451(1), points (d) and (e)</t>
  </si>
  <si>
    <t xml:space="preserve">Article 435(1) and Article 451a(4) </t>
  </si>
  <si>
    <t xml:space="preserve">Article 451a(2) </t>
  </si>
  <si>
    <t xml:space="preserve">Article 451a(3) </t>
  </si>
  <si>
    <t>Article 435(1), points (a), (b), (d) and (f)</t>
  </si>
  <si>
    <t>Article 442, points (a) and (b)</t>
  </si>
  <si>
    <t>Article 442, points (c)</t>
  </si>
  <si>
    <t>Article 442, points (g)</t>
  </si>
  <si>
    <t>Article 442, points (f)</t>
  </si>
  <si>
    <t xml:space="preserve">Article 442, points (c) and (f) </t>
  </si>
  <si>
    <t>Article 442, points (d)</t>
  </si>
  <si>
    <t>Article 442, points (c), (e) and (f)</t>
  </si>
  <si>
    <t>Article 453, points (a) to (e)</t>
  </si>
  <si>
    <t>Article 453, point (f)</t>
  </si>
  <si>
    <t>Article 444, points (a) to (d)</t>
  </si>
  <si>
    <t>Article 453, points (g), (h) and (i), Article 444, point (e)</t>
  </si>
  <si>
    <t>Article 444, point (e)</t>
  </si>
  <si>
    <t>Article 452, points (a) to (f)</t>
  </si>
  <si>
    <t>Article 452, point (g)</t>
  </si>
  <si>
    <t>Article 453, points (g) and (j)</t>
  </si>
  <si>
    <t>Article 438, point (h)</t>
  </si>
  <si>
    <t>Article 452, point (h)</t>
  </si>
  <si>
    <t>Article 438 (e)</t>
  </si>
  <si>
    <t>Article 439, points (a), (b), (c) and (d)</t>
  </si>
  <si>
    <t>Article 439, points (f), (g), (k) and (m)</t>
  </si>
  <si>
    <t>Article 439 (l)</t>
  </si>
  <si>
    <t>Article 439 (e)</t>
  </si>
  <si>
    <t>Article 439 (j)</t>
  </si>
  <si>
    <t>Article 438 (h)</t>
  </si>
  <si>
    <t>Article 439 (i)</t>
  </si>
  <si>
    <t>Article 449, points (a) to (i)</t>
  </si>
  <si>
    <t>Article 449 (l)</t>
  </si>
  <si>
    <t>Article 449, point (j)</t>
  </si>
  <si>
    <t>Article 449 (k)</t>
  </si>
  <si>
    <t>Article 435(1), points (a) to (d)</t>
  </si>
  <si>
    <t xml:space="preserve">Article 455 (1), points (a) to (f) </t>
  </si>
  <si>
    <t>Article 445(2)</t>
  </si>
  <si>
    <t>Article 455(2) and (3)</t>
  </si>
  <si>
    <t xml:space="preserve">Article 445(1) </t>
  </si>
  <si>
    <t xml:space="preserve">Article 445a(1), points (a) and (b) </t>
  </si>
  <si>
    <t xml:space="preserve">Article 445a(2), point (a) </t>
  </si>
  <si>
    <t>Article 445a(3), point (a)</t>
  </si>
  <si>
    <t xml:space="preserve">Article 445a(3), points (a) and (b) </t>
  </si>
  <si>
    <t xml:space="preserve">Article 438, points (d) and (h) </t>
  </si>
  <si>
    <t xml:space="preserve">Article 445a(1), point (c), Article 445a(2), points (b) and (c) </t>
  </si>
  <si>
    <t>Articles 435, Article 438, point (d), 446</t>
  </si>
  <si>
    <t>Article 448(1), points (a) and (b)</t>
  </si>
  <si>
    <t>Article 448(1), points (c) to (g)</t>
  </si>
  <si>
    <t>Article 450(1), points (h)(i) and (h)(ii)</t>
  </si>
  <si>
    <t>Article 450(1), points (h)(v), (h)(vi) and (h)(vii)</t>
  </si>
  <si>
    <t>Article 450(1), points (h)(iii) and (h)(iv)</t>
  </si>
  <si>
    <t>Article 450(1), points (g) and (i)</t>
  </si>
  <si>
    <t>Article 450(1), points (a) to (f), and points (j) and (k), Article 450(2)</t>
  </si>
  <si>
    <t xml:space="preserve">Article 443 </t>
  </si>
  <si>
    <t>Article 501d(2)</t>
  </si>
  <si>
    <t>Article 449b</t>
  </si>
  <si>
    <t>Article 449a</t>
  </si>
  <si>
    <t>-</t>
  </si>
  <si>
    <t>Template EU MR2 - Market risk under the alternative internal model approach (AIMA)</t>
  </si>
  <si>
    <t xml:space="preserve">According to Art. 446 CRR: </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</si>
  <si>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</si>
  <si>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</si>
  <si>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</si>
  <si>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</si>
  <si>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</si>
  <si>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</si>
  <si>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</si>
  <si>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</si>
  <si>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</si>
  <si>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</si>
  <si>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</si>
  <si>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</si>
  <si>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BI and its subcomponents</t>
  </si>
  <si>
    <t>T-2</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</si>
  <si>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</si>
  <si>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</si>
  <si>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</si>
  <si>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</si>
  <si>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</si>
  <si>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</si>
  <si>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</si>
  <si>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</si>
  <si>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</si>
  <si>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</si>
  <si>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</si>
  <si>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</si>
  <si>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</si>
  <si>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</si>
  <si>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</si>
  <si>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</si>
  <si>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</si>
  <si>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</si>
  <si>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</si>
  <si>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</si>
  <si>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</si>
  <si>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</si>
  <si>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</si>
  <si>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</si>
  <si>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</si>
  <si>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</si>
  <si>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Disclosure on the BI:</t>
  </si>
  <si>
    <t xml:space="preserve">a </t>
  </si>
  <si>
    <t>6a</t>
  </si>
  <si>
    <t>BI gross of excluded divested activities</t>
  </si>
  <si>
    <t>Reduction in BI due to excluded divested activities</t>
  </si>
  <si>
    <t>EU 6c</t>
  </si>
  <si>
    <t>Impact in BI of mergers/acquisitions</t>
  </si>
  <si>
    <t xml:space="preserve">Business Indicator Component (BIC) </t>
  </si>
  <si>
    <t>Alternative Standardised Approach (ASA) Own Funds Requirements (OROF) under Article 314(4)</t>
  </si>
  <si>
    <t>Minimum Required Operational Risk Own Funds Requirements (OROF)</t>
  </si>
  <si>
    <t>Operational Risk Exposure Amounts (REA)</t>
  </si>
  <si>
    <t>Fixed format</t>
  </si>
  <si>
    <t>Own Funds Requirements</t>
  </si>
  <si>
    <t xml:space="preserve">Aggregate exposure to shadow banking entities </t>
  </si>
  <si>
    <t>Exposures to crypto-assets</t>
  </si>
  <si>
    <t>Comparison of modelled and standardised risk weighted exposure amounts at risk level</t>
  </si>
  <si>
    <t>Comparison of modelled and standardised risk weighted exposure amounts for credit risk at asset class level</t>
  </si>
  <si>
    <t>Credit valuation adjustment risk under the Reduced Basic Approach (R-BA)</t>
  </si>
  <si>
    <t>Credit valuation adjustment risk under the Full Basic Approach (F-BA)</t>
  </si>
  <si>
    <t>Credit valuation adjustment risk under the Standardised Approach (SA)</t>
  </si>
  <si>
    <t>RWEA flow statements of credit valuation adjustment risk under the Standardised Approach (SA)</t>
  </si>
  <si>
    <t>Qualitative disclosure requirements related to credit valuation adjustment risk</t>
  </si>
  <si>
    <t>Qualitative disclosure requirements related to CVA risk for institutions using the Standardised Approach</t>
  </si>
  <si>
    <t>Operational risk losses</t>
  </si>
  <si>
    <t>Business Indicator, components and subcomponents</t>
  </si>
  <si>
    <t>Operational risk own funds requirements and risk exposure amounts</t>
  </si>
  <si>
    <t>Qualitative information on Environmental risk</t>
  </si>
  <si>
    <t>Qualitative information on Social risk</t>
  </si>
  <si>
    <t>Qualitative information on Governance risk</t>
  </si>
  <si>
    <t>Other climate change mitigating actions that are not covered in Regulation (EU) 2020/852</t>
  </si>
  <si>
    <t>Mitigating actions: BTAR</t>
  </si>
  <si>
    <t>GAR (%)</t>
  </si>
  <si>
    <t>Mitigating actions: Assets for the calculation of GAR</t>
  </si>
  <si>
    <t>Summary of key performance indicators (KPIs) on the Taxonomy-aligned exposures</t>
  </si>
  <si>
    <t>Banking book – Indicators of potential climate change physical risk: Exposures subject to physical risk</t>
  </si>
  <si>
    <t>Banking book – Indicators of potential climate change transition risk: Exposures to top 20 carbon-intensive firms</t>
  </si>
  <si>
    <t>Banking book – Indicators of potential climate change transition risk: Alignment metrics</t>
  </si>
  <si>
    <t>Banking book – Indicators of potential climate change transition risk: Loans collateralised by immovable property – Energy efficiency of the collateral</t>
  </si>
  <si>
    <t>Banking book - Indicators of potential climate change transition risk</t>
  </si>
  <si>
    <t>Table 1</t>
  </si>
  <si>
    <t>Table 2</t>
  </si>
  <si>
    <t>Table 3</t>
  </si>
  <si>
    <t>Credit valuation adjustments risk - CVA risk</t>
  </si>
  <si>
    <t>EU 10b</t>
  </si>
  <si>
    <t>EU 10c</t>
  </si>
  <si>
    <t>Of which the standardised approach (SA)</t>
  </si>
  <si>
    <t>Of which the basic approach (F-BA and R-BA)</t>
  </si>
  <si>
    <t>Of which the simplified approach</t>
  </si>
  <si>
    <t>Of which the Alternative standardised approach (A-SA)</t>
  </si>
  <si>
    <t>EU 21a</t>
  </si>
  <si>
    <t>Of which the Simplified standardised approach (S-SA)</t>
  </si>
  <si>
    <t>Of which the Alternative Internal Models Approach (A-IMA)</t>
  </si>
  <si>
    <t>Reclassifications between trading and non-trading books</t>
  </si>
  <si>
    <t>Output floor applied (%)</t>
  </si>
  <si>
    <t>Floor adjustment (before application of transitional cap)</t>
  </si>
  <si>
    <t>Floor adjustment (after application of transitional cap)</t>
  </si>
  <si>
    <t>Adjustment for entities which are consolidated for accounting purposes but are outside the scope of prudential consolidation</t>
  </si>
  <si>
    <t>EU-11a</t>
  </si>
  <si>
    <t>(Adjustment for exposures excluded from the total exposure measure in accordance with point (c ) and point (ca) of Article 429a(1) CRR)</t>
  </si>
  <si>
    <t>EU-11b</t>
  </si>
  <si>
    <t>(Adjustment for exposures excluded from the total exposure measure in accordance with point (j) of Article 429a(1) CRR)</t>
  </si>
  <si>
    <t>(EU d)</t>
  </si>
  <si>
    <t>When disclosing information referred to in Article 445 (1) of the Regulation (EU) 575/2013 on a general overview of the trading book positions, institutions shall provide a high-level description of their trading book positions.</t>
  </si>
  <si>
    <t xml:space="preserve">When disclosing information referred to in Article 435 (1), point (c) of the Regulation (EU) 575/2013 on the scope and nature of market risk reporting and measurement systems, institutions shall provide a description of the scope and nature of market risk reporting and the measurement systems. </t>
  </si>
  <si>
    <t>When disclosing information referred to in Article 435 (1), points (a) and (d) of the Regulation (EU) 575/2013 on the risk management objectives and policies to manage market risk, institutions shall include:
-	an explanation of their management’s strategic objectives in undertaking trading activities; 
-	a description of the policies referred to in Article 104 (1) for determining which position is to be included in the trading book, including the definition of stale positions and the risk management policies for monitoring those positions. In addition, institutions shall describe cases where instruments are assigned to the trading or banking book contrary to the general presumptions of their instrument category, including their market and fair value of such cases as well as any reclassification from one book to the other since the last reporting period, including the fair value of the such cases and the reason for the reclassification;
-	a description of internal risk transfer activities, including the types of internal risk transfer desk;
-	the processes implemented to identify, measure, monitor and control the institution’s market risks;
-	the policies for hedging and mitigating risk;
-	strategies and processes for monitoring the continuing effectiveness of hedges.</t>
  </si>
  <si>
    <t xml:space="preserve">When disclosing information referred to in Article 435 (1), point (b) of the Regulation (EU) 575/2013 on the structure and organisation of the market risk management function, institutions shall include:
-	a description of the market risk governance structure established to implement the strategies and processes of the institutions discussed in row (a) above, 
-	a description of the relationships and the communication mechanisms between the different parties involved in market risk management. </t>
  </si>
  <si>
    <t>Article 435(1) (a) CRR</t>
  </si>
  <si>
    <t>Article 435(1) (b) CRR</t>
  </si>
  <si>
    <t>Article 435(1) (c) CRR</t>
  </si>
  <si>
    <t>Article 435(1) (d) CRR</t>
  </si>
  <si>
    <t>Article 445a (1) (a) CRR</t>
  </si>
  <si>
    <t>Article 445a (1) (b) CRR</t>
  </si>
  <si>
    <t>EU-8a</t>
  </si>
  <si>
    <t>Derogation for derivatives: replacement costs contribution under the simplified standardised approach</t>
  </si>
  <si>
    <t>EU-9a</t>
  </si>
  <si>
    <t>Derogation for derivatives: Potential future exposure contribution under the simplified standardised approach</t>
  </si>
  <si>
    <t>EU-9b</t>
  </si>
  <si>
    <t>Exposure determined under Original Exposure Method</t>
  </si>
  <si>
    <t>EU-10a</t>
  </si>
  <si>
    <t>(Exempted CCP leg of client-cleared trade exposures) (simplified standardised approach)</t>
  </si>
  <si>
    <t>EU-10b</t>
  </si>
  <si>
    <t>(Exempted CCP leg of client-cleared trade exposures) (original Exposure Method)</t>
  </si>
  <si>
    <t>EU-16a</t>
  </si>
  <si>
    <t xml:space="preserve">Derogation for SFTs: Counterparty credit risk exposure in accordance with Articles 429e(5) and 222 CRR </t>
  </si>
  <si>
    <t>EU-17a</t>
  </si>
  <si>
    <t>(Exempted CCP leg of client-cleared SFT exposure)</t>
  </si>
  <si>
    <t xml:space="preserve">Excluded exposures </t>
  </si>
  <si>
    <t>EU-22a</t>
  </si>
  <si>
    <t>EU-22b</t>
  </si>
  <si>
    <t>EU-22c</t>
  </si>
  <si>
    <t>EU-22d</t>
  </si>
  <si>
    <t>EU-22e</t>
  </si>
  <si>
    <t>EU-22f</t>
  </si>
  <si>
    <t>EU-22g</t>
  </si>
  <si>
    <t>EU-22h</t>
  </si>
  <si>
    <t>EU-22i</t>
  </si>
  <si>
    <t>EU-22j</t>
  </si>
  <si>
    <t>EU-22k</t>
  </si>
  <si>
    <t>EU-22l</t>
  </si>
  <si>
    <t>EU-22m</t>
  </si>
  <si>
    <t>(Exposures excluded from the total exposure measure in accordance with point (c ) and point (ca)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</si>
  <si>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</si>
  <si>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</si>
  <si>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</si>
  <si>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</si>
  <si>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</si>
  <si>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</si>
  <si>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</si>
  <si>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</si>
  <si>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</si>
  <si>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(Excluded exposures to shareholders according to Article 429a (1), point (da) CRR)</t>
  </si>
  <si>
    <t>(Exposures deducted in accordance with point (q) of Article 429a(1) CRR)</t>
  </si>
  <si>
    <t>(Total exempted exposures)</t>
  </si>
  <si>
    <t>EU-25</t>
  </si>
  <si>
    <t>Leverage ratio (excluding the impact of the exemption of public sector investments and promotional loans) (%)</t>
  </si>
  <si>
    <t>Leverage ratio (excluding the impact of any applicable temporary exemption of
central bank reserves)</t>
  </si>
  <si>
    <t>EU-27a</t>
  </si>
  <si>
    <t>Overall leverage ratio requirement (%)</t>
  </si>
  <si>
    <t>Choice on transitional arrangements and relevant exposures</t>
  </si>
  <si>
    <t>EU-27b</t>
  </si>
  <si>
    <t>Choice on transitional arrangements for the definition of the capital measure</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</si>
  <si>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</si>
  <si>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</si>
  <si>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</si>
  <si>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</si>
  <si>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1A</t>
  </si>
  <si>
    <t>Qualitative information on ESG risks</t>
  </si>
  <si>
    <t>Template 1A</t>
  </si>
  <si>
    <t>Simplified ESG information for SNCI and Other non-listed institutions covering both transition and physical risk</t>
  </si>
  <si>
    <t>Table 1A: Qualitative information on ESG risks</t>
  </si>
  <si>
    <t>Business strategy and processes</t>
  </si>
  <si>
    <t>Institution's integration of the identified environmental risk, including physical risks and transition risks</t>
  </si>
  <si>
    <t>(ii)</t>
  </si>
  <si>
    <t>Institution's integration of the identified social risk</t>
  </si>
  <si>
    <t>Governance</t>
  </si>
  <si>
    <t>(iii)</t>
  </si>
  <si>
    <t>Institution's integration of the identified governance risk</t>
  </si>
  <si>
    <t>Risk management</t>
  </si>
  <si>
    <t>Template 1A: Simplified ESG information for SNCI and Other non-listed institutions covering both transition and physical risk</t>
  </si>
  <si>
    <t>On-balance sheet items</t>
  </si>
  <si>
    <t>Gross carrying amount</t>
  </si>
  <si>
    <t>Breakdown by residual maturity bucket</t>
  </si>
  <si>
    <t>of which exposures sensitive to impact from climate change physical events</t>
  </si>
  <si>
    <t>Total exposures subject to physical risk</t>
  </si>
  <si>
    <t xml:space="preserve">Other </t>
  </si>
  <si>
    <t xml:space="preserve"> &lt;= 5 years</t>
  </si>
  <si>
    <t>&gt; 5 year</t>
  </si>
  <si>
    <t>Exposures towards sectors that are climate change relevant</t>
  </si>
  <si>
    <t>Exposures towards sectors that highly contribute to climate change</t>
  </si>
  <si>
    <t>A - Agriculture, forestry and fishing</t>
  </si>
  <si>
    <t>B - Mining and quarrying</t>
  </si>
  <si>
    <t>C - Manufacturing</t>
  </si>
  <si>
    <t>D - Electricity, gas, steam and air conditioning supply</t>
  </si>
  <si>
    <t>D 35.1 - Electric power generation, transmission and distribution</t>
  </si>
  <si>
    <t xml:space="preserve">      of which: D 35.11 - Production of electricity from non-renewable sources</t>
  </si>
  <si>
    <t>D 35.2 - Manufacture of gas, and distribution of gaseous fuels through mains</t>
  </si>
  <si>
    <t>D 35.3 - Steam and air conditioning supply</t>
  </si>
  <si>
    <t>D 35.4 Activities of brokers and agents for electric power and natural gas</t>
  </si>
  <si>
    <t>E - Water supply; sewerage, waste management and remediation activities</t>
  </si>
  <si>
    <t>F - Construction</t>
  </si>
  <si>
    <t>G - Wholesale and retail trade</t>
  </si>
  <si>
    <t>H - Transportation and storage</t>
  </si>
  <si>
    <t>M - Real estate activities</t>
  </si>
  <si>
    <t>Exposures towards sectors other than those that highly contribute to climate change</t>
  </si>
  <si>
    <t xml:space="preserve">I - Accommodation and Food Service Activities </t>
  </si>
  <si>
    <t>K – Telecommunication, computer programming, consulting, computing infrastructure and other information service activities</t>
  </si>
  <si>
    <t>K 63 - Computing infrastructure, data processing, hosting and other information service activities</t>
  </si>
  <si>
    <t>Exposures to other sectors (NACE codes (J, L, N - V)</t>
  </si>
  <si>
    <t>Loans collateralised by residential immovable property</t>
  </si>
  <si>
    <t>Loans collateralised by commercial immovable property</t>
  </si>
  <si>
    <t xml:space="preserve">Collateral obtained by taking possession: residential and commercial immovable properties </t>
  </si>
  <si>
    <t xml:space="preserve">Institutions shall indicate the exposure classes, specified in Article 112 of Regulation (EU) 575/2013, for which institutions calculate the risk-weighted exposure amounts in accordance with Chapter 2 of Title II of Part Three CRR using the credit assessment of the nominated ECAI or ECA. </t>
  </si>
  <si>
    <t>When an issuer or an issue credit assessment is used to determine the risk weight to be assigned to an exposure not included in the trading book in accordance with Article 139 of Chapter 2 of Title II of Part Three of Regulation (EU) 575/2013, the institutions shall describe the process used.</t>
  </si>
  <si>
    <t xml:space="preserve">Institutions shall indicate, for each of the exposure classes specified in Article 112  of Regulation (EU) 575/2013, the alphanumerical scale of each nominated ECAI/ECA (as referred to in row (a) of this template) with the risk weights that correspond with the credit quality steps as set out in Chapter 2 of Title II of Part Three of Regulation (EU) No 575/2013, except where the institution complies with the standard association published by the EBA. </t>
  </si>
  <si>
    <t>On-balance-sheet exposures</t>
  </si>
  <si>
    <t>Off-balance-sheet exposures</t>
  </si>
  <si>
    <t xml:space="preserve">Non-central government public sector entities </t>
  </si>
  <si>
    <t>EU 2a</t>
  </si>
  <si>
    <t>EU 2b</t>
  </si>
  <si>
    <t>EU 3a</t>
  </si>
  <si>
    <t>Subordinated debt exposures and equity</t>
  </si>
  <si>
    <t xml:space="preserve">Secured by mortgages on immovable property and ADC exposures </t>
  </si>
  <si>
    <t>Claims on institutions and corporates with a short-term credit assessment</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</si>
  <si>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</si>
  <si>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</si>
  <si>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</si>
  <si>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</si>
  <si>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</si>
  <si>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     Of which: Specialised Lending</t>
  </si>
  <si>
    <t xml:space="preserve">    Regional governments or local authorities</t>
  </si>
  <si>
    <t xml:space="preserve">    Public sector entities</t>
  </si>
  <si>
    <t xml:space="preserve">     Equity</t>
  </si>
  <si>
    <t>EU 11c</t>
  </si>
  <si>
    <t>9.1.1</t>
  </si>
  <si>
    <t>9.1.2</t>
  </si>
  <si>
    <t xml:space="preserve">         loan splitting applied (secured)</t>
  </si>
  <si>
    <t>9.1.3</t>
  </si>
  <si>
    <t xml:space="preserve">         loan splitting applied (unsecured)</t>
  </si>
  <si>
    <t xml:space="preserve">         No loan splitting applied</t>
  </si>
  <si>
    <t>9.3.1</t>
  </si>
  <si>
    <t>9.3.2</t>
  </si>
  <si>
    <t xml:space="preserve">        loan splitting applied (secured)</t>
  </si>
  <si>
    <t>9.3.3</t>
  </si>
  <si>
    <t xml:space="preserve">        loan splitting applied (unsecured)</t>
  </si>
  <si>
    <t>Disclosure of the structure and organisation of the operational risk management function</t>
  </si>
  <si>
    <t>Description of the scope and nature of the measurement system</t>
  </si>
  <si>
    <t>Description of the scope and nature of the operational risk reporting framework</t>
  </si>
  <si>
    <t>Description of the policies and strategies of the risk mitigation and risk hedge</t>
  </si>
  <si>
    <t>Article 435(1), point (b) of CRR</t>
  </si>
  <si>
    <t>Article 435(1), point (a) of CRR</t>
  </si>
  <si>
    <t>Article 435(1), point (c) of CRR</t>
  </si>
  <si>
    <t>Article 435(1), point (d) of CRR</t>
  </si>
  <si>
    <t>Total risk exposure amounts (TREA)</t>
  </si>
  <si>
    <t>The company applies the standardised approach for calculating capital requirements for credit and operational risk. In addition, capital requirements are calculated for risk related to weakened creditworthiness at counterparties to derivatives in Pillar 1, known as the credit valuation adjustment risk (CVA risk). The standardised method for credit risk is used in calculating capital requirements for investments in liquid securities (hereafter termed market risk). Weighting rules which follow from the CRR are used in calculating credit risk. 	
Calculating the capital requirement for operational risk using the standardised approach means that the capital requirement is determined on the business indicator, which is the sum of the services, financial, and interest, leases, and dividend components.
Calculating the capital requirement for counterparty risk, including the risk of a deterioration in the counterparty’s creditworthiness (CVA risk) is calculated in accordance with the standardised approach for CVA risk pursuant to the CRR.</t>
  </si>
  <si>
    <t xml:space="preserve">Risk appetite determines the level of risk the board is willing to accept.
The company operates with low, moderate and high levels of risk. EBK is a low-risk company. Credit risk on lending will be low, and the same applies to counterparty, operational, strategic, and reputational risk. Where market risk is concerned, the company can accept that this is somewhat higher for that part of its liquidity management which represents minimum liquidity (six per cent of borrowing). Liquidity and refinancing represent the company’s highest potential risk, but must nevertheless be moderate.
Requirements for good management and control are set in all risk areas, and management is required to make sure that risk management helps to keep overall risk in line with the company’s risk appetite. </t>
  </si>
  <si>
    <t xml:space="preserve">The annual report from the company’s internal auditor (PwC), which has been approved by the board, specifies the following.	Implemented projects, ongoing follow-up, and audit work in earlier years have reinforced our view that Eika Boligkreditt has a good structure for management and control – a sensible organisation of roles, responsibilities and management fora is generally in place, well-established processes for planning and following up the business are generally in place, an adequate degree of formalisation/routine work has generally been established, and well-functioning control functions have been established. </t>
  </si>
  <si>
    <t xml:space="preserve">The R&amp;C functions report to the CEO. They also have the right to report directly to the company’s board. Written reports must be submitted quarterly by the R&amp;C functions to the company’s board. Should significant deviations be identified, they must be reported immediately. </t>
  </si>
  <si>
    <t xml:space="preserve">EBK has established a separate risk committee to prepare matters for board consideration. This committee met eight times in 2025.  </t>
  </si>
  <si>
    <t>EBK has the objective to be a frequent benchmark issuer in both EUR and NOK covered bond markets.
Redemptions within any future 12-month rolling period should not exceed 25% of the gross funding at the time of redemption.
Targeting a level of liquidity covering redemptions the next 12 months. Hard limits in funding strategy: 
Minimum liquidity &gt; 6% of outstanding covered bonds and Minimum liquidity &gt; 100% of next 6 months redemptions
Weighted average portfolio interest rate duration of less than 0.3 years, and individual securities less than 1.0 year.
Rated requierment: AA-/Aa3 or better if the maturity exceeds 100 days, or A-/A3 if the maturity less than 100 days.</t>
  </si>
  <si>
    <t xml:space="preserve">The internal consists of three layers; CEO and the credit department, compliance (performing independent controls of credit), and the internal audit. </t>
  </si>
  <si>
    <t>The company applies the standardised approach for calculating capital requirements for credit risk. Risk weights according to CRR are applied in the calculation.
EBK’s investment mandate specifies what parameters apply to which counterparties and products. These parameters are revised by the company’s investment committee.</t>
  </si>
  <si>
    <r>
      <rPr>
        <b/>
        <sz val="8"/>
        <color rgb="FF333333"/>
        <rFont val="Lucida Sans Unicode"/>
        <family val="2"/>
        <scheme val="minor"/>
      </rPr>
      <t>Measures for reducing operational risk (action plan):</t>
    </r>
    <r>
      <rPr>
        <sz val="8"/>
        <color rgb="FF333333"/>
        <rFont val="Lucida Sans Unicode"/>
        <family val="2"/>
        <scheme val="minor"/>
      </rPr>
      <t xml:space="preserve">
In cases where the level of risk is unacceptable, the risk owner will have to assess new measures. Decisions on new control measures will be taken by the CEO and be documented with clear deadlines and responsibilities in the action plan. The status and follow-up of implementing risk-reducing measures is derived from ordinary reporting.</t>
    </r>
  </si>
  <si>
    <r>
      <rPr>
        <b/>
        <sz val="8"/>
        <color rgb="FF333333"/>
        <rFont val="Lucida Sans Unicode"/>
        <family val="2"/>
        <scheme val="minor"/>
      </rPr>
      <t>Reporting:
CRO</t>
    </r>
    <r>
      <rPr>
        <sz val="8"/>
        <color rgb="FF333333"/>
        <rFont val="Lucida Sans Unicode"/>
        <family val="2"/>
        <scheme val="minor"/>
      </rPr>
      <t xml:space="preserve">
Full overview of reporting for significant operational risk factors, including the status of the defined criteria set, undesirable incidents, IT risk and compliance risk in relation to the risk policy, in quarterly R&amp;C reports submitted to the board. The status of the applicable action plan will also be provided, as well as a summary of compliance reviews and priority areas during the quarter. Furthermore, reporting includes an annual report from the R&amp;C department which summarises R&amp;C work for the year.
</t>
    </r>
    <r>
      <rPr>
        <b/>
        <sz val="8"/>
        <color rgb="FF333333"/>
        <rFont val="Lucida Sans Unicode"/>
        <family val="2"/>
        <scheme val="minor"/>
      </rPr>
      <t>CEO</t>
    </r>
    <r>
      <rPr>
        <sz val="8"/>
        <color rgb="FF333333"/>
        <rFont val="Lucida Sans Unicode"/>
        <family val="2"/>
        <scheme val="minor"/>
      </rPr>
      <t xml:space="preserve">
Prepares an overall assessment of internal control in the company based on assessments by the heads of significant business areas (annual internal control review). Confirmation will take place annually and be submitted to the board for consideration. See section 36 of the CRR/CRD regulations.</t>
    </r>
  </si>
  <si>
    <r>
      <t xml:space="preserve">Measurement and control of operational risk:
</t>
    </r>
    <r>
      <rPr>
        <sz val="8"/>
        <color rgb="FF333333"/>
        <rFont val="Lucida Sans Unicode"/>
        <family val="2"/>
        <scheme val="minor"/>
      </rPr>
      <t xml:space="preserve">A set of criteria have been established for measuring the development and status of operational risk. This includes a set of risk indicators with associated weighting which, overall, will provide an indication of the status of operational risk in the company.
EBK does not accept compliance breaches. </t>
    </r>
  </si>
  <si>
    <r>
      <rPr>
        <b/>
        <sz val="8"/>
        <color rgb="FF333333"/>
        <rFont val="Lucida Sans Unicode"/>
        <family val="2"/>
        <scheme val="minor"/>
      </rPr>
      <t>Risk management function:</t>
    </r>
    <r>
      <rPr>
        <sz val="8"/>
        <color rgb="FF333333"/>
        <rFont val="Lucida Sans Unicode"/>
        <family val="2"/>
        <scheme val="minor"/>
      </rPr>
      <t xml:space="preserve">
Will support and facilitate risk management through the following.
Responsibility for practical organisation of the annual internal control review and internal control work
-	 identify risk and ensure that routines are established which handle risk in a satisfactory manner
-	 make sure that updated routines are in place to clarify work tasks and division of roles, avoid conflicts of interest and so forth.
Internal control reporting
-	 reporting of undesirable incidents and near-misses to the CEO and board
-	 assessing and reporting vulnerabilities/inadequate back up and inadequate expertise to the CEO.</t>
    </r>
  </si>
  <si>
    <r>
      <rPr>
        <b/>
        <sz val="8"/>
        <color rgb="FF333333"/>
        <rFont val="Lucida Sans Unicode"/>
        <family val="2"/>
        <scheme val="major"/>
      </rPr>
      <t xml:space="preserve">Policy and processes for operational risk management
</t>
    </r>
    <r>
      <rPr>
        <sz val="8"/>
        <color rgb="FF333333"/>
        <rFont val="Lucida Sans Unicode"/>
        <family val="2"/>
        <scheme val="major"/>
      </rPr>
      <t xml:space="preserve">
The policy for operational risk will lay the basis for good management and control of such risk in the company. Risk management at the operational level is closely related to policies, descriptions of routines, instructions and process execution, which collectively help to ensure that operational activities are conducted in an appropriate manner.
EBK will maintain a low risk profile for operational risk.
EBKs risk management builds on COSO ERM (Committee of Sponsoring Organizations of the Treadway Commission Enterprise Risk Management). </t>
    </r>
  </si>
  <si>
    <t>Provide a description of the processes used to manage credit valuation adjustment risk, including a description of the processes implemented to identify, measure, monitor and control the institution’s credit valuation adjustment risks and a description of their policies for hedging and mitigating risk and strategies and processes for monitoring the continuing effectiveness of hedges</t>
  </si>
  <si>
    <t xml:space="preserve">Explain whether the conditions set out in Article 273a (2) of Regulation (EU) 575/2013 are met and where those conditions are met, whether the institution has chosen to calculate the own funds requirements for CVA risk using the simplified approach set out in Article 385 of Regulation (EU) 575/2013; where institutions have chosen to calculate the own funds requirements for CVA risk using the simplified approach, the own funds requirements for CVA risk in accordance with that approach. </t>
  </si>
  <si>
    <r>
      <t xml:space="preserve">Compensation committee and board
</t>
    </r>
    <r>
      <rPr>
        <sz val="8"/>
        <color theme="1"/>
        <rFont val="Lucida Sans Unicode"/>
        <family val="2"/>
        <scheme val="minor"/>
      </rPr>
      <t xml:space="preserve">The company has had a compensation committee since 2012, and this held three meetings in 2025 (10 March, 5 June and 2 September). Directors Lena Jørundland and Kristin Steenfeldt-Foss comprise the committee’s membership. The committee will prepare all matters relating to the compensation scheme which are to be decided by the board, and will have access to such documentation and information as it finds necessary.
Pursuant to section 15.1 of the Norwegian regulations on financial institutions, EBK must review at least once a year how the compensation scheme is being practised. The company must prepare a written report of this review, which is to be assessed by an independent control function (internal audit) and be submitted to the Financial Supervisory Authority on request.
</t>
    </r>
    <r>
      <rPr>
        <b/>
        <sz val="8"/>
        <color theme="1"/>
        <rFont val="Lucida Sans Unicode"/>
        <family val="2"/>
        <scheme val="minor"/>
      </rPr>
      <t xml:space="preserve">
Forms of compensation
</t>
    </r>
    <r>
      <rPr>
        <sz val="8"/>
        <color theme="1"/>
        <rFont val="Lucida Sans Unicode"/>
        <family val="2"/>
        <scheme val="minor"/>
      </rPr>
      <t xml:space="preserve">EBK’s compensation scheme currently comprises the following main components:
- 	fixed pay
- 	pension and insurance schemes
- 	benefits in kind and expense allowances.
</t>
    </r>
    <r>
      <rPr>
        <b/>
        <sz val="8"/>
        <color theme="1"/>
        <rFont val="Lucida Sans Unicode"/>
        <family val="2"/>
        <scheme val="minor"/>
      </rPr>
      <t xml:space="preserve">
</t>
    </r>
    <r>
      <rPr>
        <b/>
        <sz val="8"/>
        <rFont val="Lucida Sans Unicode"/>
        <family val="2"/>
        <scheme val="minor"/>
      </rPr>
      <t xml:space="preserve">Special rules for certain employee groups
</t>
    </r>
    <r>
      <rPr>
        <sz val="8"/>
        <rFont val="Lucida Sans Unicode"/>
        <family val="2"/>
        <scheme val="minor"/>
      </rPr>
      <t>Pursuant to section 15-2 of the Norwegian regulations on financial institutions, Eika Boligkreditt has established special rules for the remuneration of senior executives, employees with jobs of particular significance for the company’s risk exposure, and personnel with control functions. The board of Eika Boligkreditt is also subject to special requirements in relation to the regulations on financial institutions. The company has, moreover, established specific rules for employees with responsibility for credit assessments, pursuant to section 15-7 of the Norwegian regulations on financial institutions.</t>
    </r>
    <r>
      <rPr>
        <sz val="8"/>
        <color rgb="FFFF0000"/>
        <rFont val="Lucida Sans Unicode"/>
        <family val="2"/>
        <scheme val="minor"/>
      </rPr>
      <t xml:space="preserve"> 
</t>
    </r>
    <r>
      <rPr>
        <sz val="8"/>
        <color theme="1"/>
        <rFont val="Lucida Sans Unicode"/>
        <family val="2"/>
        <scheme val="minor"/>
      </rPr>
      <t xml:space="preserve">
</t>
    </r>
    <r>
      <rPr>
        <b/>
        <sz val="8"/>
        <color theme="1"/>
        <rFont val="Lucida Sans Unicode"/>
        <family val="2"/>
        <scheme val="minor"/>
      </rPr>
      <t xml:space="preserve">The main principles for EBK’s remuneration strategy (in accordance with the compensation guidelines) are as follows.
</t>
    </r>
    <r>
      <rPr>
        <sz val="8"/>
        <color theme="1"/>
        <rFont val="Lucida Sans Unicode"/>
        <family val="2"/>
        <scheme val="minor"/>
      </rPr>
      <t>-	The compensation scheme will contribute to securing access for the owner banks to long-term and competitive financing through the issue of covered bonds.
-	The compensation scheme will contribute to providing a return for the shareholders.
- 	The compensation scheme will be competitive but not market-leading, and will motivate the maintenance of a long-term community of interest between employees, the company, and the company’s shareholders.
-	The compensation scheme will differentiate on the basis of the individual employee’s responsibility, performance and qualifications.
-	The compensation scheme will be equitable and non-discriminatory.
-	The compensation scheme will reward the attainment of goals at the level of the individual, the entity and the company.
-	The compensation scheme will contribute to promoting and incentivising good management and control of the company’s risk and to countering excessive risk-taking.
-	The compensation scheme will contribute to avoiding conflicts of interest between employees, the company, and the company’s customers, investors and shareholders. The scheme will accord with the company’s guidelines on conflicts of interest.
-	The compensation scheme will accord with applicable external and internal regulations as well as with EBK’s principles for good corporate governance.
	The compensation guidelines have been drawn up by EBK’s compensation committee and approved by the company’s board.</t>
    </r>
    <r>
      <rPr>
        <b/>
        <sz val="8"/>
        <color theme="1"/>
        <rFont val="Lucida Sans Unicode"/>
        <family val="2"/>
        <scheme val="minor"/>
      </rPr>
      <t xml:space="preserve">
Revision of the compensation guidelines
</t>
    </r>
    <r>
      <rPr>
        <sz val="8"/>
        <rFont val="Lucida Sans Unicode"/>
        <family val="2"/>
        <scheme val="minor"/>
      </rPr>
      <t xml:space="preserve">The compensation committee made no adjustments to the compensation guidelines in 2025.
</t>
    </r>
    <r>
      <rPr>
        <sz val="8"/>
        <color theme="1"/>
        <rFont val="Lucida Sans Unicode"/>
        <family val="2"/>
        <scheme val="minor"/>
      </rPr>
      <t xml:space="preserve">
Revisions are made to the guidelines as and when required. Pursuant to section 15.1 of the financial institutions regulations, EBK must review at least once a year how the compensation scheme is being practised. The company must prepare a written report of this review, which is to be assessed by an independent control function (internal audit) and be submitted to the Financial Supervisory Authority on request.
</t>
    </r>
    <r>
      <rPr>
        <b/>
        <sz val="8"/>
        <color theme="1"/>
        <rFont val="Lucida Sans Unicode"/>
        <family val="2"/>
        <scheme val="minor"/>
      </rPr>
      <t xml:space="preserve">
Employees with control functions
</t>
    </r>
    <r>
      <rPr>
        <sz val="8"/>
        <color theme="1"/>
        <rFont val="Lucida Sans Unicode"/>
        <family val="2"/>
        <scheme val="minor"/>
      </rPr>
      <t xml:space="preserve">A list will be maintained of categories of positions and of employees defined as having control functions. Employees exercising control functions will be independent of the business areas they exercise control over, have sufficient authority to discharge their duties, and be remunerated in accordance with goal attainments related to their functions independently of the financial results of the business area they exercise control over.
Remuneration for senior executives in the risk management and compliance functions will be subject to direct supervision by the remuneration committee.
Employees with control functions do not receive variable remuneration. </t>
    </r>
    <r>
      <rPr>
        <b/>
        <sz val="8"/>
        <color theme="1"/>
        <rFont val="Lucida Sans Unicode"/>
        <family val="2"/>
        <scheme val="minor"/>
      </rPr>
      <t xml:space="preserve">
Termination benefits, etc
</t>
    </r>
    <r>
      <rPr>
        <sz val="8"/>
        <color theme="1"/>
        <rFont val="Lucida Sans Unicode"/>
        <family val="2"/>
        <scheme val="minor"/>
      </rPr>
      <t>EBK does not offer termination benefits or the like unless they are warranted by special circumstances. Such benefits must not be provided if the conditions for summary dismissal pursuant to section 15-14 of the Working Environment Act have been met.
The company’s board may enter into individual agreements with members of the company’s senior management whereby he/she agrees to waive the rules on protection against dismissal in the Working Environment Act in exchange for a severance payment.
EBK’s employees and directors do not receive variable remuneration. The company’s policy is to tailor the use of benefits in kind to the job category and the requirements of the specific job.</t>
    </r>
  </si>
  <si>
    <t xml:space="preserve">EBK has established policies which provide overarching parameters and guidelines for managing significant risks in the company. Risk-management parameters in the company are based on COSO ERM.
Risk management and compliance (R&amp;C) are both second-line control functions. The functions must be adequately independent. This means that employees working on R&amp;C activities may not be responsible for providing the services or functions they are to check. These functions will not monitor and report on themselves or their immediate superiors.
Guidelines for the R&amp;C functions summarise the functions' most important duties. These include quarterly R&amp;C reports, ICAAP/ILAAP, annual internal control, the recovery plan, coordinating projects with the internal audit function, contributing risk analyses, and updating the incident register where operational incidents are systematised, analysed and documented.
Since last reporting, the compliance function and the risk management function have been divided into two separate reporting lines, with the previous leader of the R&amp;C department now becoming the chief risk officer (CRO), while the compliance function has received its own head of compliance promoted from internal ranks. 
Risk policies and guidelines for relevant risk areas set both external and internal requirements for maintaining good risk management. Procedures for dealing with breaches of the requirements are described in the relevant policy or guideline. The scope of deviations determines the procedure for reporting, but R&amp;C must always be informed about undesirable incidents. </t>
  </si>
  <si>
    <t>EBK’s credit risk stem from clients, counterparties, borrowers, as well counterparty risk stemming from derivative contracts. EBK’s also incur credit risk by investing in bonds and notes.  
A requirement for mortgage borrowers is that the borrower shall be a physical person with residency in Norway. Cooperative housing associations (common debt between multiple individuals) is an exception where the cooperative housing association is the borrower. All exposures to mortgage collateralized housing loans that are transferred to EBK is assigned a risk weight in accordance with CRR article 125: The part of the exposure not exceeding 55% exposure to value (ETV) is assigned a risk weight of 20%, while the part of the exposure exceeding 55% ETV is assigned a risk weight of 75%.
Counterparties in derivative transactions are financial institutions with a minimum rating from the nominated ECAIs qualifying for credit quality step 2 or better. In addition to strict credit quality step requirements, the risk inherent in derivative transactions is mitigated through the use of ISDA agreements (offsetting). Such agreements, that include the exchange of cash collateral, have been made with all derivative counterparties. 
Credit risk related to the liquidity portfolio is low. Rating requierment of AA-/Aa3 or better if maturity exceeds 100 days, or A-/A3 if the maturity less than 100 days.</t>
  </si>
  <si>
    <t xml:space="preserve">Counterparties in derivative transactions are financial institutions with a minimum rating from the nominated ECAIs qualifying for credit quality step 2 or better. In addition to strict credit quality step requirements, the risk inherent in derivative transactions is mitigated through the use of ISDA agreements (offsetting). Such agreements, that include daily exchange of cash collateral, have been made with all derivative counterparties. 
Reverse repo agreements include asset encumbrance with strict rating requirements.
Only mortgages with LTV below 75% are granted.
Only holiday homes with LTV below 50% are granted. </t>
  </si>
  <si>
    <t xml:space="preserve">EBK has never experienced credit loss and had no non-performing loans at 31 December 2025 with instalments overdue by more than 90 days. </t>
  </si>
  <si>
    <t>NO0013684647</t>
  </si>
  <si>
    <t>28 October 2025</t>
  </si>
  <si>
    <t>28 April 2036</t>
  </si>
  <si>
    <t>First call: 11 May 2027 and thereafter on each banking day in the subsequent interest period and thereafter on each
interest payment date. Regulatory call: Referring to the loan agreements section 4.6.3. The exercise amount is 100 per cent of the nominal amount.</t>
  </si>
  <si>
    <t>First call: 14 September 2027 and thereafter on each banking day in the subsequent interest period and thereafter on each
interest payment date. Regulatory call: Referring to the loan agreements section 4.6.3. The exercise amount is 100 per cent of the nominal amount.</t>
  </si>
  <si>
    <t>First call: 21 September 2028 and thereafter on each banking day in the subsequent interest period and thereafter on each
interest payment date. Regulatory call: Referring to the loan agreements section 4.6.3. The exercise amount is 100 per cent of the nominal amount.</t>
  </si>
  <si>
    <t>Ordinary call: 20 January 2026. Regulatory or tax related call: Referring to the loan agreements section 4.6.3. The exercise amount is 100 per cent of the nominal amount.</t>
  </si>
  <si>
    <t>First call on 18 August 2027,
thereafter on each Business Day during the subsequent Interest Period,
and thereafter on each Interest Payment Date. 100.00%. See Clause 4.6.3 (Exercise of the Issuer’s Early Redemption Right for the Bonds), including item (g).
Regulatory or tax call, see Clause 4.6.3 (Exercise of Early Redemption Right for the Bonds).</t>
  </si>
  <si>
    <t>First on 27 September 2029, with the Call Price equal to the Redemption Price, thereafter (including on each Interest Payment Date) on any Business Day during the subsequent Interest Period, and thereafter on each Interest Payment Date at 100% of the Nominal Amount. See Clause 4.6.3 (Exercise of Early Redemption Right for the Bonds), including item (g). Regulatory or tax call, see Clause 4.6.3 (Exercise of Early Redemption Right for the Bonds).”</t>
  </si>
  <si>
    <t>First on 28 January 2031, with the Call Price equal to the Redemption Price, thereafter (including on each Interest Payment Date) on any Business Day during the subsequent Interest Period, and thereafter on each Interest Payment Date at 100% of the Nominal Amount. See Clause 4.6.3 (Exercise of Early Redemption Right for the Bonds), including item (g). Regulatory or tax call, see Clause 4.6.3 (Exercise of Early Redemption Right for the Bonds).”</t>
  </si>
  <si>
    <t>3m NIBOR + 1.25 per cent p.a.</t>
  </si>
  <si>
    <t>The liquidity buffer consist of highly liquid securities. 
These holdings shall be transferrable to cash without significant losses under severely stressed market conditions, either through direct sales or through the use of repurchase agreements.
The liquidity portfolio shall have low credit and market risk and is invested in notes and bonds issued by sovereigns, local authorities, multilateral development banks, and covered bonds from financial institutions.
Rated requirerment for the liquidity portfolio: AA-/Aa3 or better if the maturity exceeds 100 days, or A-/A3 if the maturity less than 100 days.
Portfolio weighted average time to maturity of maximum 2.5 years</t>
  </si>
  <si>
    <t xml:space="preserve">Eika Boligkreditt uses derivatives contracts to manage the interest rate risk and foreign exchange rate risk associated with its lending and funding activities and its liquidity portfolio investments. 
Collateral is exchaged daily but limited to collateral received. </t>
  </si>
  <si>
    <t>Of which 1250%</t>
  </si>
  <si>
    <t>24a</t>
  </si>
  <si>
    <t>Exposure to crypto-assets</t>
  </si>
  <si>
    <t>Amounts below the thresholds for deduction (subject
to 250% risk weight)</t>
  </si>
  <si>
    <t xml:space="preserve">The credit department comprises of 5 employees and reports to the board in accordance with the strategy for credit risk. The company’s compliance function will undertake independent assessments of the credit area pursuant to the guidelines for the compliance function. The R&amp;C report contains important key variables in measuring credit risk and are reported to the board on a quarterly basis. </t>
  </si>
  <si>
    <t xml:space="preserve">EBK have received all collateral in cash 31 December 2025. </t>
  </si>
  <si>
    <t>EBK enters into interest-rate and currency derivative contracts under the established framework from the International Swaps And Derivatives Association (ISDA) for hedges included in the cover pool. An ISDA agreement is one where all new transactions (derivative contracts) form part of a single agreement. All ISDA agreements have an associated credit support annex (CSA), which regulates cash collateral swaps. Counterparty risk related to derivatives is limited through the agreements entered into. The European Master Infrastructure Regulation (EMIR) provides guidelines on how CSA agreements are to be formulated. The company receives/provides collateral in the form of cash or high-quality bonds. In collateral calls from counterparties, the market value of derivatives are netted against each other. The company had received NOK 3.4 billion in cash collateral from counterparties in hedging contracts at 31 December 2025 and had not provided any NOK in collateral. Cash collateral is held as bank deposits, repurchase agreements and as various high quality securities. 
EBK also uses repurchase agreements for investing excess liquidity. These agreements are entered within the TBMA/ISMA global master repurchase agreement (GMRA) or the ISLA global master securities lending agreement (GMSLA) templates. The company receives/delivers cash collateral in the form of cash and the repurchase agreements are netted in collateral calls. EBK had not entered into any repurchase agreements at 31 December 2025. The cash collateral is not netted in the balance sheet and appears on both asset and liability sides.</t>
  </si>
  <si>
    <t>EU CMS1 – Comparison of modelled and standardised risk weighted exposure amounts at risk level</t>
  </si>
  <si>
    <t>Eika Boligkreditt is mainly exposed to market risk through investments in securities that carry interest rate and credit spread risk, financing in NOK with interest rate risk, and financing in other currencies than NOK with interest rate and currency risk. Eika Boligkreditt has implemented policies that regulate the risk appetite across interest rate, credit spread and currency risks. The company always seeks low risk to relevant exposures, except regarding spread risk when investing the surplus liquidity. Placements of surplus liquidity is permitted to be exposed to moderate levels of spread risk in order to increase returns. The company does not hold trading positions or engage in market making</t>
  </si>
  <si>
    <t>The leverage ratio decreased by 15 basis points over the period from 1 January to 31 December 2025, ending at 5.28%. The decline is attributable to an increase in the total leverage exposure measure. The primary driver of this higher exposure is the growth in assets secured by mortgages on immovable property, which increases the denominator of the leverage ratio without a corresponding increase in Tier 1 capital.</t>
  </si>
  <si>
    <t xml:space="preserve">Eika Boligkreditt is not required to calculate a specific own funds requirement for market risk. The institution’s net foreign exchange position arising from financing activities represents less than 2% of total own funds. Foreign exchange risk is therefore considered immaterial. EBK monitors and reports market risk exposure as part of its Balance Sheet, Capital and Funding Risk management strategy. </t>
  </si>
  <si>
    <t>(amounts in euro)</t>
  </si>
  <si>
    <t>Accounting approach</t>
  </si>
  <si>
    <t>EU OR1 - Operational risk losses</t>
  </si>
  <si>
    <t>Using €20,000 threshold</t>
  </si>
  <si>
    <t>EU OR3 - Operational risk own funds requirements and risk exposure amounts</t>
  </si>
  <si>
    <t xml:space="preserve">Components of Own Funds Requirements </t>
  </si>
  <si>
    <t xml:space="preserve">Aggregation of systematic components of CVA risk </t>
  </si>
  <si>
    <t>Aggregation of idiosyncratic components of CVA risk</t>
  </si>
  <si>
    <r>
      <rPr>
        <b/>
        <sz val="16"/>
        <color rgb="FF000000"/>
        <rFont val="Arial"/>
        <family val="2"/>
      </rPr>
      <t xml:space="preserve">EU CVA 1 – Credit valuation adjustment risk under the Reduced Basic Approach </t>
    </r>
    <r>
      <rPr>
        <b/>
        <sz val="16"/>
        <rFont val="Arial"/>
        <family val="2"/>
      </rPr>
      <t>(R-BA)</t>
    </r>
  </si>
  <si>
    <t>CVA risk is managed using the reduced Basic Approach for CVA in accordance with the CRR. The institution does not hedge CVA risk. CVA risk is measured and monitored through regular capital adequacy calculations and managed through conservative counterparty selection, the use of ISDA Master Agreements with Credit Support Annexes (CSAs), and the daily exchange of collateral with counterparties</t>
  </si>
  <si>
    <t>The conditions set out in Article 273a(2) of Regulation (EU) No 575/2013 are not met. Accordingly, the institution has not opted to use the simplified approach for CVA risk under Article 385, and calculates CVA risk using the reduced Basic Approach in accordance with the CRR.</t>
  </si>
  <si>
    <t>EU CR5 Standardised approach</t>
  </si>
  <si>
    <t xml:space="preserve"> Exposure classes</t>
  </si>
  <si>
    <t xml:space="preserve">g </t>
  </si>
  <si>
    <t xml:space="preserve">h </t>
  </si>
  <si>
    <t>l</t>
  </si>
  <si>
    <t>m</t>
  </si>
  <si>
    <t>n</t>
  </si>
  <si>
    <t>o</t>
  </si>
  <si>
    <t>p</t>
  </si>
  <si>
    <t>q</t>
  </si>
  <si>
    <t>r</t>
  </si>
  <si>
    <t>s</t>
  </si>
  <si>
    <t>t</t>
  </si>
  <si>
    <t>u</t>
  </si>
  <si>
    <t>v</t>
  </si>
  <si>
    <t>w</t>
  </si>
  <si>
    <t>x</t>
  </si>
  <si>
    <t>y</t>
  </si>
  <si>
    <t>z</t>
  </si>
  <si>
    <t>aa</t>
  </si>
  <si>
    <t xml:space="preserve">      Subordinated debt exposures</t>
  </si>
  <si>
    <t>Secured by mortgages on immovable property and ADC exposures</t>
  </si>
  <si>
    <t>9.1</t>
  </si>
  <si>
    <t xml:space="preserve">          No loan splitting applied</t>
  </si>
  <si>
    <t xml:space="preserve">   Secured by mortgages on residential immovable property - IPRE</t>
  </si>
  <si>
    <t xml:space="preserve">   Secured by mortgages on commercial immovable property - non IPRE</t>
  </si>
  <si>
    <t>TOTAL</t>
  </si>
  <si>
    <t>Exposures before CCF and before CRM</t>
  </si>
  <si>
    <t>Exposures post CCF and post CRM</t>
  </si>
  <si>
    <t>RWAs and RWAs density</t>
  </si>
  <si>
    <t xml:space="preserve">RWEA density (%) </t>
  </si>
  <si>
    <t>Regional government or local authorities</t>
  </si>
  <si>
    <t>Of which: Specialised Lending</t>
  </si>
  <si>
    <t>Subordinated debt exposures</t>
  </si>
  <si>
    <t>EU CR4 - standardised approach - Credit risk exposure and CRM effects</t>
  </si>
  <si>
    <t>Social risks are integrated into the institution’s business strategy through sustainability objectives and responsible business practices. Social‑related KPIs, including gender balance among employees, are monitored and reported to the board on a semi‑annual basis as part of the institution’s sustainability follow‑up.</t>
  </si>
  <si>
    <t>The board of directors oversees environmental and climate‑related risks through regular reporting and established KPIs. Sustainability and ESG matters, including climate‑related indicators for the lending portfolio and the cover pool, are reported to the board semi‑annually.
The institution also publicly discloses its approach to environmental risk through an annual sustainability report</t>
  </si>
  <si>
    <t>The board oversees social risk through sustainability reporting and defined KPIs, including indicators related to employee composition and gender balance. Management is responsible for implementing and monitoring social risk considerations in line with approved policies and objectives.</t>
  </si>
  <si>
    <t>Governance risk is managed through the institution’s established governance framework, internal controls and compliance processes. ESG‑related objectives and reporting are integrated into this framework, supporting transparent oversight and accountability</t>
  </si>
  <si>
    <t>Environmental risks are integrated into the institution’s risk management framework as risk drivers within existing risk categories. Climate‑related metrics and indicators are monitored through defined KPIs and reported regularly to the board. Environmental risk considerations are also reflected in the institution’s capital planning and public disclosures, including the annual sustainability report.</t>
  </si>
  <si>
    <t>Social risk is managed within existing risk management processes and monitored through defined KPIs. Social indicators form part of the institution’s sustainability reporting and board‑level follow‑up.</t>
  </si>
  <si>
    <t>Governance-related ESG risks may materialise as operational risk through deficiencies in processes, controls, compliance, third-party management or reporting. This includes risks related to regulatory compliance, internal sustainability policies, due diligence and ESG-related disclosures.
These risks are managed within the institution’s existing operational risk framework, including policies on ethics and conduct, internal controls, incident reporting and regular management and board reporting. ESG-related supplier requirements, ESG data quality and dependencies on originating banks are addressed through established processes, third-party dialogue and cooperation within the Eika Alliance.</t>
  </si>
  <si>
    <t>Updated report status</t>
  </si>
  <si>
    <t>Environmental risks, including climate‑related physical and transition risks, are integrated into the institution’s business strategy and capital planning. The institution has established key performance indicators (KPIs) related to sustainability, including climate‑related indicators for the lending portfolio, which are reported to the board on a semi‑annual basis.
The institution has a green bond framework and a strategic objective to increase the share of green collateral included in the cover pool. As part of this objective, the institution aims for a minimum of 20% of annual lending growth to consist of green collateral. The achievement of this objective is dependent on originating banks incentivising customers to construct and acquire energy‑efficient and climate‑friendly buildings.</t>
  </si>
  <si>
    <t>EU CMS2 – Comparison of modelled and standardised risk weighted exposure amounts for credit risk at asset class level</t>
  </si>
  <si>
    <t>EU OR2 - Business Indicator, components and subcomponents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</si>
</sst>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 #,##0.00_ ;_ * \-#,##0.00_ ;_ * &quot;-&quot;??_ ;_ @_ "/>
    <numFmt numFmtId="164" formatCode="_-* #,##0_-;\-* #,##0_-;_-* &quot;-&quot;_-;_-@_-"/>
    <numFmt numFmtId="165" formatCode="_-* #,##0.00_-;\-* #,##0.00_-;_-* &quot;-&quot;??_-;_-@_-"/>
    <numFmt numFmtId="166" formatCode="_-* #,##0_-;\-* #,##0_-;_-* &quot;-&quot;??_-;_-@_-"/>
    <numFmt numFmtId="167" formatCode="_(* #,##0_);_(* \(#,##0\);_(* &quot;-&quot;_);_(@_)"/>
    <numFmt numFmtId="168" formatCode="0.0\ %"/>
    <numFmt numFmtId="169" formatCode="dd/mm/yyyy;@"/>
    <numFmt numFmtId="170" formatCode="_(* #,##0_);_(* \(#,##0\);_(* &quot;-&quot;??_);_(@_)"/>
    <numFmt numFmtId="171" formatCode="_(* #,##0.00_);_(* \(#,##0.00\);_(* &quot;-&quot;??_);_(@_)"/>
    <numFmt numFmtId="172" formatCode="#,##0;\(#,##0\);&quot;&quot;\ "/>
    <numFmt numFmtId="173" formatCode="_ * #,##0_ ;_ * \-#,##0_ ;_ * &quot;-&quot;??_ ;_ @_ "/>
    <numFmt numFmtId="174" formatCode="&quot;£&quot;#,##0;[Red]\-&quot;£&quot;#,##0"/>
    <numFmt numFmtId="175" formatCode="_-&quot;£&quot;* #,##0.00_-;\-&quot;£&quot;* #,##0.00_-;_-&quot;£&quot;* &quot;-&quot;??_-;_-@_-"/>
    <numFmt numFmtId="176" formatCode="[$-409]dd/mmm/yy;@"/>
    <numFmt numFmtId="177" formatCode="[$-409]d/mmm/yyyy;@"/>
    <numFmt numFmtId="178" formatCode="[$-101041D]###\ ###\ ###\ ###\ ###\ ###\ ###\ ###\ ###\ ###\ ###\ ###\ ###\ ##0.000\ 000"/>
    <numFmt numFmtId="179" formatCode="#,##0;[Red]&quot;-&quot;#,##0"/>
    <numFmt numFmtId="180" formatCode="_-* #,##0.0_-;\-* #,##0.0_-;_-* &quot;-&quot;??_-;_-@_-"/>
    <numFmt numFmtId="181" formatCode="_-* #,##0.00_-;\-* #,##0.00_-;_-* \-??_-;_-@_-"/>
  </numFmts>
  <fonts count="200">
    <font>
      <sz val="11"/>
      <color theme="1"/>
      <name val="Lucida Sans Unicode"/>
      <family val="2"/>
      <scheme val="minor"/>
    </font>
    <font>
      <sz val="11"/>
      <color theme="1"/>
      <name val="Arial"/>
      <family val="2"/>
    </font>
    <font>
      <sz val="11"/>
      <color theme="1"/>
      <name val="Arial"/>
      <family val="2"/>
    </font>
    <font>
      <sz val="11"/>
      <color theme="1"/>
      <name val="Arial"/>
      <family val="2"/>
    </font>
    <font>
      <sz val="10"/>
      <color theme="1"/>
      <name val="Arial"/>
      <family val="2"/>
    </font>
    <font>
      <sz val="11"/>
      <color theme="1"/>
      <name val="Lucida Sans Unicode"/>
      <family val="2"/>
      <scheme val="minor"/>
    </font>
    <font>
      <sz val="11"/>
      <color theme="1"/>
      <name val="Lucida Sans"/>
      <family val="2"/>
    </font>
    <font>
      <sz val="10"/>
      <name val="Arial"/>
      <family val="2"/>
    </font>
    <font>
      <b/>
      <sz val="10"/>
      <color theme="0"/>
      <name val="Lucida Sans"/>
      <family val="2"/>
    </font>
    <font>
      <b/>
      <sz val="10"/>
      <color theme="1"/>
      <name val="Lucida Sans"/>
      <family val="2"/>
    </font>
    <font>
      <sz val="10"/>
      <color theme="1"/>
      <name val="Lucida Sans"/>
      <family val="2"/>
    </font>
    <font>
      <b/>
      <sz val="10"/>
      <name val="Lucida Sans"/>
      <family val="2"/>
    </font>
    <font>
      <b/>
      <sz val="11"/>
      <color theme="1"/>
      <name val="Lucida Sans Unicode"/>
      <family val="2"/>
      <scheme val="minor"/>
    </font>
    <font>
      <sz val="10"/>
      <color theme="1"/>
      <name val="Lucida Sans Unicode"/>
      <family val="2"/>
      <scheme val="minor"/>
    </font>
    <font>
      <i/>
      <sz val="10"/>
      <color theme="1"/>
      <name val="Lucida Sans"/>
      <family val="2"/>
    </font>
    <font>
      <sz val="10"/>
      <color theme="0" tint="-0.499984740745262"/>
      <name val="Lucida Sans"/>
      <family val="2"/>
    </font>
    <font>
      <sz val="16"/>
      <color theme="1"/>
      <name val="Lucida Sans"/>
      <family val="2"/>
    </font>
    <font>
      <b/>
      <sz val="16"/>
      <color theme="1"/>
      <name val="Lucida Sans"/>
      <family val="2"/>
    </font>
    <font>
      <sz val="11"/>
      <color theme="5"/>
      <name val="Lucida Sans Unicode"/>
      <family val="2"/>
      <scheme val="minor"/>
    </font>
    <font>
      <sz val="12"/>
      <color theme="5"/>
      <name val="Lucida Sans Unicode"/>
      <family val="2"/>
      <scheme val="minor"/>
    </font>
    <font>
      <b/>
      <sz val="12"/>
      <color theme="5"/>
      <name val="Lucida Sans Unicode"/>
      <family val="2"/>
      <scheme val="minor"/>
    </font>
    <font>
      <sz val="36"/>
      <color theme="2"/>
      <name val="Eika Bold"/>
      <family val="3"/>
    </font>
    <font>
      <b/>
      <sz val="16"/>
      <name val="Lucida Sans"/>
      <family val="2"/>
    </font>
    <font>
      <u/>
      <sz val="12"/>
      <color theme="5"/>
      <name val="Lucida Sans Unicode"/>
      <family val="2"/>
      <scheme val="minor"/>
    </font>
    <font>
      <sz val="10"/>
      <color rgb="FF000000"/>
      <name val="Lucida Sans"/>
      <family val="2"/>
    </font>
    <font>
      <sz val="8"/>
      <name val="Lucida Sans Unicode"/>
      <family val="2"/>
      <scheme val="minor"/>
    </font>
    <font>
      <i/>
      <sz val="11"/>
      <name val="Lucida Sans Unicode"/>
      <family val="2"/>
      <scheme val="minor"/>
    </font>
    <font>
      <b/>
      <sz val="11"/>
      <name val="Lucida Sans Unicode"/>
      <family val="2"/>
      <scheme val="minor"/>
    </font>
    <font>
      <sz val="11"/>
      <name val="Lucida Sans Unicode"/>
      <family val="2"/>
      <scheme val="minor"/>
    </font>
    <font>
      <sz val="11"/>
      <color theme="1"/>
      <name val="Lucida Sans Unicode"/>
      <family val="2"/>
      <charset val="238"/>
      <scheme val="minor"/>
    </font>
    <font>
      <b/>
      <sz val="10"/>
      <name val="Lucida Sans Unicode"/>
      <family val="2"/>
      <scheme val="minor"/>
    </font>
    <font>
      <sz val="10"/>
      <name val="Lucida Sans Unicode"/>
      <family val="2"/>
      <scheme val="minor"/>
    </font>
    <font>
      <b/>
      <sz val="10"/>
      <color theme="1"/>
      <name val="Lucida Sans Unicode"/>
      <family val="2"/>
    </font>
    <font>
      <sz val="10"/>
      <color theme="1"/>
      <name val="Lucida Sans Unicode"/>
      <family val="2"/>
    </font>
    <font>
      <b/>
      <sz val="10"/>
      <color theme="0"/>
      <name val="Lucida Sans Unicode"/>
      <family val="2"/>
      <scheme val="minor"/>
    </font>
    <font>
      <strike/>
      <sz val="10"/>
      <name val="Lucida Sans Unicode"/>
      <family val="2"/>
      <scheme val="minor"/>
    </font>
    <font>
      <i/>
      <sz val="10"/>
      <color theme="1"/>
      <name val="Lucida Sans Unicode"/>
      <family val="2"/>
      <scheme val="minor"/>
    </font>
    <font>
      <sz val="11"/>
      <color theme="3"/>
      <name val="Lucida Sans Unicode"/>
      <family val="2"/>
      <scheme val="minor"/>
    </font>
    <font>
      <b/>
      <sz val="11"/>
      <color theme="3"/>
      <name val="Arial"/>
      <family val="2"/>
    </font>
    <font>
      <sz val="8"/>
      <color theme="1"/>
      <name val="Arial"/>
      <family val="2"/>
    </font>
    <font>
      <b/>
      <sz val="8"/>
      <color theme="1"/>
      <name val="Arial"/>
      <family val="2"/>
    </font>
    <font>
      <sz val="11"/>
      <color rgb="FFFF0000"/>
      <name val="Lucida Sans Unicode"/>
      <family val="2"/>
      <scheme val="minor"/>
    </font>
    <font>
      <b/>
      <sz val="13"/>
      <color theme="3"/>
      <name val="Lucida Sans Unicode"/>
      <family val="2"/>
      <scheme val="minor"/>
    </font>
    <font>
      <sz val="11"/>
      <color rgb="FF3F3F76"/>
      <name val="Lucida Sans Unicode"/>
      <family val="2"/>
      <scheme val="minor"/>
    </font>
    <font>
      <sz val="11"/>
      <color indexed="8"/>
      <name val="Arial"/>
      <family val="2"/>
    </font>
    <font>
      <sz val="11"/>
      <color indexed="8"/>
      <name val="Calibri"/>
      <family val="2"/>
    </font>
    <font>
      <sz val="11"/>
      <color indexed="9"/>
      <name val="Arial"/>
      <family val="2"/>
    </font>
    <font>
      <sz val="11"/>
      <color indexed="9"/>
      <name val="Calibri"/>
      <family val="2"/>
    </font>
    <font>
      <sz val="16"/>
      <name val="Arial"/>
      <family val="2"/>
    </font>
    <font>
      <sz val="11"/>
      <color indexed="20"/>
      <name val="Arial"/>
      <family val="2"/>
    </font>
    <font>
      <b/>
      <sz val="11"/>
      <color indexed="52"/>
      <name val="Calibri"/>
      <family val="2"/>
    </font>
    <font>
      <sz val="10"/>
      <color indexed="9"/>
      <name val="Arial"/>
      <family val="2"/>
    </font>
    <font>
      <sz val="11"/>
      <color indexed="17"/>
      <name val="Calibri"/>
      <family val="2"/>
    </font>
    <font>
      <b/>
      <sz val="11"/>
      <color indexed="52"/>
      <name val="Arial"/>
      <family val="2"/>
    </font>
    <font>
      <b/>
      <sz val="11"/>
      <color indexed="9"/>
      <name val="Arial"/>
      <family val="2"/>
    </font>
    <font>
      <sz val="11"/>
      <color indexed="20"/>
      <name val="Calibri"/>
      <family val="2"/>
    </font>
    <font>
      <i/>
      <sz val="11"/>
      <color indexed="23"/>
      <name val="Arial"/>
      <family val="2"/>
    </font>
    <font>
      <i/>
      <sz val="11"/>
      <color indexed="23"/>
      <name val="Calibri"/>
      <family val="2"/>
    </font>
    <font>
      <sz val="10"/>
      <name val="Helv"/>
    </font>
    <font>
      <sz val="11"/>
      <color indexed="17"/>
      <name val="Arial"/>
      <family val="2"/>
    </font>
    <font>
      <b/>
      <sz val="15"/>
      <color indexed="56"/>
      <name val="Arial"/>
      <family val="2"/>
    </font>
    <font>
      <b/>
      <sz val="13"/>
      <color indexed="56"/>
      <name val="Arial"/>
      <family val="2"/>
    </font>
    <font>
      <b/>
      <sz val="11"/>
      <color indexed="56"/>
      <name val="Arial"/>
      <family val="2"/>
    </font>
    <font>
      <b/>
      <sz val="10"/>
      <name val="Arial"/>
      <family val="2"/>
    </font>
    <font>
      <sz val="10"/>
      <color indexed="45"/>
      <name val="Arial"/>
      <family val="2"/>
    </font>
    <font>
      <u/>
      <sz val="10"/>
      <color indexed="45"/>
      <name val="Arial"/>
      <family val="2"/>
    </font>
    <font>
      <sz val="11"/>
      <color indexed="62"/>
      <name val="Calibri"/>
      <family val="2"/>
    </font>
    <font>
      <sz val="11"/>
      <color indexed="62"/>
      <name val="Arial"/>
      <family val="2"/>
    </font>
    <font>
      <b/>
      <sz val="11"/>
      <color indexed="9"/>
      <name val="Calibri"/>
      <family val="2"/>
    </font>
    <font>
      <sz val="11"/>
      <color indexed="52"/>
      <name val="Calibri"/>
      <family val="2"/>
    </font>
    <font>
      <sz val="11"/>
      <color indexed="52"/>
      <name val="Arial"/>
      <family val="2"/>
    </font>
    <font>
      <sz val="11"/>
      <color indexed="60"/>
      <name val="Calibri"/>
      <family val="2"/>
    </font>
    <font>
      <sz val="11"/>
      <color indexed="60"/>
      <name val="Arial"/>
      <family val="2"/>
    </font>
    <font>
      <b/>
      <sz val="11"/>
      <color indexed="63"/>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8"/>
      <name val="Arial"/>
      <family val="2"/>
    </font>
    <font>
      <sz val="10"/>
      <name val="MS Sans Serif"/>
      <family val="2"/>
    </font>
    <font>
      <b/>
      <sz val="11"/>
      <color indexed="63"/>
      <name val="Calibri"/>
      <family val="2"/>
    </font>
    <font>
      <sz val="11"/>
      <color indexed="10"/>
      <name val="Calibri"/>
      <family val="2"/>
    </font>
    <font>
      <sz val="11"/>
      <color indexed="10"/>
      <name val="Arial"/>
      <family val="2"/>
    </font>
    <font>
      <b/>
      <sz val="12"/>
      <name val="Arial"/>
      <family val="2"/>
    </font>
    <font>
      <b/>
      <sz val="20"/>
      <name val="Arial"/>
      <family val="2"/>
    </font>
    <font>
      <sz val="11"/>
      <color theme="1"/>
      <name val="Open Sans"/>
      <family val="2"/>
    </font>
    <font>
      <b/>
      <sz val="8"/>
      <color rgb="FF333333"/>
      <name val="Open Sans"/>
      <family val="2"/>
    </font>
    <font>
      <sz val="8"/>
      <color theme="1"/>
      <name val="Open Sans"/>
      <family val="2"/>
    </font>
    <font>
      <sz val="8"/>
      <color rgb="FF333333"/>
      <name val="Lucida Sans Unicode"/>
      <family val="2"/>
      <scheme val="major"/>
    </font>
    <font>
      <b/>
      <sz val="8"/>
      <color rgb="FF333333"/>
      <name val="Lucida Sans Unicode"/>
      <family val="2"/>
      <scheme val="minor"/>
    </font>
    <font>
      <sz val="8"/>
      <color rgb="FF333333"/>
      <name val="Lucida Sans Unicode"/>
      <family val="2"/>
      <scheme val="minor"/>
    </font>
    <font>
      <sz val="8"/>
      <color rgb="FF333333"/>
      <name val="Lucida Sans"/>
      <family val="2"/>
    </font>
    <font>
      <b/>
      <sz val="10"/>
      <color theme="1"/>
      <name val="Arial"/>
      <family val="2"/>
    </font>
    <font>
      <sz val="11"/>
      <color rgb="FF333333"/>
      <name val="Lucida Sans Unicode"/>
      <family val="2"/>
      <scheme val="minor"/>
    </font>
    <font>
      <sz val="8"/>
      <color theme="1"/>
      <name val="Lucida Sans Unicode"/>
      <family val="2"/>
      <scheme val="minor"/>
    </font>
    <font>
      <sz val="8"/>
      <color theme="1"/>
      <name val="IBM Plex Sans"/>
      <family val="2"/>
    </font>
    <font>
      <sz val="10"/>
      <color theme="1"/>
      <name val="Open Sans"/>
      <family val="2"/>
    </font>
    <font>
      <b/>
      <sz val="16"/>
      <color theme="1"/>
      <name val="Open Sans"/>
      <family val="2"/>
    </font>
    <font>
      <i/>
      <sz val="10"/>
      <color theme="1"/>
      <name val="Open Sans"/>
      <family val="2"/>
    </font>
    <font>
      <b/>
      <sz val="11"/>
      <color rgb="FFFF0000"/>
      <name val="Lucida Sans Unicode"/>
      <family val="2"/>
      <scheme val="minor"/>
    </font>
    <font>
      <sz val="9"/>
      <color theme="1"/>
      <name val="Lucida Sans Unicode"/>
      <family val="2"/>
      <scheme val="minor"/>
    </font>
    <font>
      <b/>
      <sz val="9"/>
      <color theme="1"/>
      <name val="Lucida Sans Unicode"/>
      <family val="2"/>
      <scheme val="minor"/>
    </font>
    <font>
      <b/>
      <sz val="10"/>
      <name val="Lucida Sans Unicode"/>
      <family val="2"/>
      <scheme val="major"/>
    </font>
    <font>
      <b/>
      <sz val="9"/>
      <name val="Lucida Sans Unicode"/>
      <family val="2"/>
      <scheme val="major"/>
    </font>
    <font>
      <b/>
      <sz val="9"/>
      <color theme="1"/>
      <name val="Lucida Sans Unicode"/>
      <family val="2"/>
    </font>
    <font>
      <sz val="10"/>
      <color rgb="FF333333"/>
      <name val="Lucida Sans Unicode"/>
      <family val="2"/>
      <scheme val="minor"/>
    </font>
    <font>
      <b/>
      <sz val="8"/>
      <color theme="0"/>
      <name val="Lucida Sans Unicode"/>
      <family val="2"/>
      <scheme val="minor"/>
    </font>
    <font>
      <b/>
      <sz val="8"/>
      <color theme="1"/>
      <name val="Lucida Sans Unicode"/>
      <family val="2"/>
      <scheme val="minor"/>
    </font>
    <font>
      <sz val="8"/>
      <color rgb="FFFF0000"/>
      <name val="Lucida Sans Unicode"/>
      <family val="2"/>
      <scheme val="minor"/>
    </font>
    <font>
      <b/>
      <sz val="8"/>
      <name val="Lucida Sans Unicode"/>
      <family val="2"/>
      <scheme val="minor"/>
    </font>
    <font>
      <sz val="12"/>
      <color theme="1"/>
      <name val="Lucida Sans Unicode"/>
      <family val="2"/>
      <scheme val="minor"/>
    </font>
    <font>
      <b/>
      <sz val="12"/>
      <color theme="1"/>
      <name val="Lucida Sans Unicode"/>
      <family val="2"/>
      <scheme val="minor"/>
    </font>
    <font>
      <sz val="11"/>
      <name val="Arial"/>
      <family val="2"/>
    </font>
    <font>
      <b/>
      <sz val="11"/>
      <color rgb="FF000000"/>
      <name val="Calibri"/>
      <family val="2"/>
    </font>
    <font>
      <sz val="11"/>
      <color rgb="FF000000"/>
      <name val="Calibri"/>
      <family val="2"/>
    </font>
    <font>
      <i/>
      <sz val="8.5"/>
      <color rgb="FF000000"/>
      <name val="Segoe UI"/>
      <family val="2"/>
    </font>
    <font>
      <sz val="8.5"/>
      <color rgb="FF000000"/>
      <name val="Segoe UI"/>
      <family val="2"/>
    </font>
    <font>
      <sz val="8.5"/>
      <name val="Segoe UI"/>
      <family val="2"/>
    </font>
    <font>
      <b/>
      <sz val="11"/>
      <color theme="1"/>
      <name val="Aptos"/>
      <family val="2"/>
    </font>
    <font>
      <sz val="9"/>
      <color rgb="FF000000"/>
      <name val="Segoe UI"/>
      <family val="2"/>
    </font>
    <font>
      <b/>
      <sz val="14"/>
      <color theme="1"/>
      <name val="Lucida Sans Unicode"/>
      <family val="2"/>
      <scheme val="minor"/>
    </font>
    <font>
      <sz val="11"/>
      <color rgb="FF0070C0"/>
      <name val="Lucida Sans Unicode"/>
      <family val="2"/>
      <scheme val="minor"/>
    </font>
    <font>
      <sz val="11"/>
      <color theme="1"/>
      <name val="Segoe UI"/>
      <family val="2"/>
    </font>
    <font>
      <sz val="9"/>
      <color theme="1"/>
      <name val="Segoe UI"/>
      <family val="2"/>
    </font>
    <font>
      <sz val="9"/>
      <name val="Segoe UI"/>
      <family val="2"/>
    </font>
    <font>
      <sz val="11"/>
      <name val="Calibri"/>
      <family val="2"/>
    </font>
    <font>
      <i/>
      <sz val="9"/>
      <color theme="1"/>
      <name val="Segoe UI"/>
      <family val="2"/>
    </font>
    <font>
      <sz val="10"/>
      <color theme="1"/>
      <name val="Segoe UI"/>
      <family val="2"/>
    </font>
    <font>
      <sz val="8.5"/>
      <color theme="1"/>
      <name val="Segoe UI"/>
      <family val="2"/>
    </font>
    <font>
      <b/>
      <sz val="14"/>
      <name val="Lucida Sans Unicode"/>
      <family val="2"/>
      <scheme val="minor"/>
    </font>
    <font>
      <b/>
      <sz val="16"/>
      <name val="Arial"/>
      <family val="2"/>
    </font>
    <font>
      <b/>
      <sz val="16"/>
      <color rgb="FF000000"/>
      <name val="Arial"/>
      <family val="2"/>
    </font>
    <font>
      <b/>
      <sz val="12"/>
      <color theme="1"/>
      <name val="Arial"/>
      <family val="2"/>
    </font>
    <font>
      <sz val="8"/>
      <color theme="1"/>
      <name val="Segoe UI"/>
      <family val="2"/>
    </font>
    <font>
      <sz val="11"/>
      <color theme="0"/>
      <name val="Lucida Sans Unicode"/>
      <family val="2"/>
      <scheme val="minor"/>
    </font>
    <font>
      <b/>
      <u/>
      <sz val="11"/>
      <name val="Lucida Sans Unicode"/>
      <family val="2"/>
      <scheme val="minor"/>
    </font>
    <font>
      <b/>
      <strike/>
      <sz val="10"/>
      <color rgb="FFFF0000"/>
      <name val="Lucida Sans Unicode"/>
      <family val="2"/>
      <scheme val="minor"/>
    </font>
    <font>
      <b/>
      <sz val="10"/>
      <color theme="0"/>
      <name val="Lucida Sans"/>
    </font>
    <font>
      <sz val="10"/>
      <color theme="0"/>
      <name val="Lucida Sans Unicode"/>
      <family val="2"/>
      <scheme val="minor"/>
    </font>
    <font>
      <sz val="10"/>
      <color theme="1"/>
      <name val="Lucida Sans"/>
    </font>
    <font>
      <sz val="11"/>
      <name val="Calibri"/>
    </font>
    <font>
      <b/>
      <sz val="8"/>
      <color rgb="FF333333"/>
      <name val="Lucida Sans Unicode"/>
      <family val="2"/>
      <scheme val="major"/>
    </font>
    <font>
      <b/>
      <sz val="10"/>
      <color theme="0"/>
      <name val="Segoe UI"/>
      <family val="2"/>
    </font>
    <font>
      <sz val="18"/>
      <color theme="3"/>
      <name val="Lucida Sans Unicode"/>
      <family val="2"/>
      <scheme val="major"/>
    </font>
    <font>
      <b/>
      <sz val="15"/>
      <color theme="3"/>
      <name val="Lucida Sans Unicode"/>
      <family val="2"/>
      <scheme val="minor"/>
    </font>
    <font>
      <b/>
      <sz val="11"/>
      <color theme="3"/>
      <name val="Lucida Sans Unicode"/>
      <family val="2"/>
      <scheme val="minor"/>
    </font>
    <font>
      <sz val="11"/>
      <color rgb="FF006100"/>
      <name val="Lucida Sans Unicode"/>
      <family val="2"/>
      <scheme val="minor"/>
    </font>
    <font>
      <sz val="11"/>
      <color rgb="FF9C0006"/>
      <name val="Lucida Sans Unicode"/>
      <family val="2"/>
      <scheme val="minor"/>
    </font>
    <font>
      <sz val="11"/>
      <color rgb="FF9C5700"/>
      <name val="Lucida Sans Unicode"/>
      <family val="2"/>
      <scheme val="minor"/>
    </font>
    <font>
      <b/>
      <sz val="11"/>
      <color rgb="FF3F3F3F"/>
      <name val="Lucida Sans Unicode"/>
      <family val="2"/>
      <scheme val="minor"/>
    </font>
    <font>
      <b/>
      <sz val="11"/>
      <color rgb="FFFA7D00"/>
      <name val="Lucida Sans Unicode"/>
      <family val="2"/>
      <scheme val="minor"/>
    </font>
    <font>
      <sz val="11"/>
      <color rgb="FFFA7D00"/>
      <name val="Lucida Sans Unicode"/>
      <family val="2"/>
      <scheme val="minor"/>
    </font>
    <font>
      <b/>
      <sz val="11"/>
      <color theme="0"/>
      <name val="Lucida Sans Unicode"/>
      <family val="2"/>
      <scheme val="minor"/>
    </font>
    <font>
      <i/>
      <sz val="11"/>
      <color rgb="FF7F7F7F"/>
      <name val="Lucida Sans Unicode"/>
      <family val="2"/>
      <scheme val="minor"/>
    </font>
    <font>
      <sz val="11"/>
      <color theme="0"/>
      <name val="Arial"/>
      <family val="2"/>
    </font>
    <font>
      <u/>
      <sz val="6.5"/>
      <color indexed="12"/>
      <name val="Arial"/>
      <family val="2"/>
    </font>
    <font>
      <u/>
      <sz val="10"/>
      <color indexed="12"/>
      <name val="Arial"/>
      <family val="2"/>
    </font>
    <font>
      <sz val="10"/>
      <color indexed="8"/>
      <name val="Arial"/>
      <family val="2"/>
    </font>
    <font>
      <b/>
      <sz val="10"/>
      <color indexed="52"/>
      <name val="Arial"/>
      <family val="2"/>
    </font>
    <font>
      <i/>
      <sz val="10"/>
      <color indexed="23"/>
      <name val="Arial"/>
      <family val="2"/>
    </font>
    <font>
      <sz val="10"/>
      <color indexed="62"/>
      <name val="Arial"/>
      <family val="2"/>
    </font>
    <font>
      <b/>
      <sz val="10"/>
      <color indexed="63"/>
      <name val="Arial"/>
      <family val="2"/>
    </font>
    <font>
      <sz val="10"/>
      <color indexed="10"/>
      <name val="Arial"/>
      <family val="2"/>
    </font>
    <font>
      <sz val="10"/>
      <color indexed="20"/>
      <name val="Arial"/>
      <family val="2"/>
    </font>
    <font>
      <b/>
      <sz val="10"/>
      <color indexed="9"/>
      <name val="Arial"/>
      <family val="2"/>
    </font>
    <font>
      <sz val="10"/>
      <color indexed="17"/>
      <name val="Arial"/>
      <family val="2"/>
    </font>
    <font>
      <sz val="10"/>
      <color indexed="52"/>
      <name val="Arial"/>
      <family val="2"/>
    </font>
    <font>
      <sz val="10"/>
      <color indexed="60"/>
      <name val="Arial"/>
      <family val="2"/>
    </font>
    <font>
      <b/>
      <sz val="10"/>
      <color indexed="8"/>
      <name val="Arial"/>
      <family val="2"/>
    </font>
    <font>
      <sz val="10"/>
      <color theme="1"/>
      <name val="BdE Neue Helvetica 45 Light"/>
      <family val="2"/>
    </font>
    <font>
      <sz val="10"/>
      <color indexed="8"/>
      <name val="Helvetica Neue"/>
    </font>
    <font>
      <sz val="10"/>
      <name val="Segoe UI"/>
      <family val="2"/>
    </font>
    <font>
      <sz val="8.5"/>
      <color rgb="FF000000"/>
      <name val="Segoe UI"/>
    </font>
    <font>
      <sz val="8.5"/>
      <name val="Segoe UI"/>
    </font>
    <font>
      <sz val="9"/>
      <name val="Calibri"/>
    </font>
    <font>
      <b/>
      <sz val="10"/>
      <color theme="0"/>
      <name val="Segoe UI"/>
    </font>
    <font>
      <b/>
      <sz val="11"/>
      <color theme="1"/>
      <name val="Arial"/>
    </font>
    <font>
      <b/>
      <sz val="10"/>
      <color theme="1"/>
      <name val="Lucida Sans"/>
    </font>
    <font>
      <b/>
      <sz val="9"/>
      <color theme="0"/>
      <name val="Lucida Sans"/>
      <family val="2"/>
    </font>
    <font>
      <b/>
      <sz val="9"/>
      <color theme="0"/>
      <name val="Lucida Sans Unicode"/>
      <family val="2"/>
      <scheme val="major"/>
    </font>
    <font>
      <sz val="9"/>
      <color theme="0"/>
      <name val="Lucida Sans"/>
      <family val="2"/>
    </font>
    <font>
      <b/>
      <sz val="8.5"/>
      <color theme="0"/>
      <name val="Lucida Sans"/>
      <family val="2"/>
    </font>
    <font>
      <sz val="10"/>
      <color rgb="FF000000"/>
      <name val="Lucida Sans Unicode"/>
      <family val="2"/>
      <scheme val="major"/>
    </font>
    <font>
      <b/>
      <sz val="10"/>
      <color rgb="FF000000"/>
      <name val="Lucida Sans Unicode"/>
      <family val="2"/>
      <scheme val="major"/>
    </font>
    <font>
      <b/>
      <sz val="10"/>
      <color theme="0"/>
      <name val="Lucida Sans Unicode"/>
      <family val="2"/>
      <scheme val="major"/>
    </font>
    <font>
      <u/>
      <sz val="11"/>
      <color theme="10"/>
      <name val="Lucida Sans Unicode"/>
      <family val="2"/>
      <scheme val="minor"/>
    </font>
    <font>
      <b/>
      <sz val="11"/>
      <color theme="0"/>
      <name val="Lucida Sans Unicode"/>
      <family val="2"/>
      <scheme val="major"/>
    </font>
    <font>
      <sz val="8.5"/>
      <color rgb="FF000000"/>
      <name val="Lucida Sans Unicode"/>
      <family val="2"/>
      <scheme val="major"/>
    </font>
    <font>
      <sz val="11"/>
      <color rgb="FF000000"/>
      <name val="Lucida Sans Unicode"/>
      <family val="2"/>
      <scheme val="major"/>
    </font>
    <font>
      <sz val="11"/>
      <name val="Lucida Sans Unicode"/>
      <family val="2"/>
      <scheme val="major"/>
    </font>
    <font>
      <b/>
      <sz val="8.5"/>
      <color rgb="FF000000"/>
      <name val="Lucida Sans Unicode"/>
      <family val="2"/>
      <scheme val="major"/>
    </font>
    <font>
      <sz val="9"/>
      <color rgb="FF000000"/>
      <name val="Lucida Sans Unicode"/>
      <family val="2"/>
      <scheme val="major"/>
    </font>
    <font>
      <sz val="9"/>
      <name val="Lucida Sans Unicode"/>
      <family val="2"/>
      <scheme val="major"/>
    </font>
    <font>
      <b/>
      <sz val="9"/>
      <color rgb="FF000000"/>
      <name val="Lucida Sans Unicode"/>
      <family val="2"/>
      <scheme val="major"/>
    </font>
    <font>
      <sz val="11"/>
      <color theme="0"/>
      <name val="Lucida Sans Unicode"/>
      <family val="2"/>
      <scheme val="major"/>
    </font>
    <font>
      <u/>
      <sz val="12"/>
      <color theme="3"/>
      <name val="Lucida Sans Unicode"/>
      <family val="2"/>
      <scheme val="minor"/>
    </font>
    <font>
      <b/>
      <sz val="9"/>
      <color theme="1"/>
      <name val="Lucida Sans Unicode"/>
      <family val="2"/>
      <scheme val="major"/>
    </font>
    <font>
      <sz val="9"/>
      <color theme="1"/>
      <name val="Lucida Sans Unicode"/>
      <family val="2"/>
      <scheme val="major"/>
    </font>
    <font>
      <sz val="10"/>
      <name val="Lucida Sans Unicode"/>
      <family val="2"/>
      <scheme val="major"/>
    </font>
  </fonts>
  <fills count="8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theme="5"/>
        <bgColor indexed="64"/>
      </patternFill>
    </fill>
    <fill>
      <patternFill patternType="solid">
        <fgColor theme="0" tint="-0.249977111117893"/>
        <bgColor indexed="64"/>
      </patternFill>
    </fill>
    <fill>
      <patternFill patternType="solid">
        <fgColor indexed="42"/>
        <bgColor indexed="64"/>
      </patternFill>
    </fill>
    <fill>
      <patternFill patternType="solid">
        <fgColor rgb="FFF2F2F2"/>
        <bgColor rgb="FF000000"/>
      </patternFill>
    </fill>
    <fill>
      <patternFill patternType="solid">
        <fgColor rgb="FFFFCC99"/>
      </patternFill>
    </fill>
    <fill>
      <patternFill patternType="solid">
        <fgColor theme="5"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12"/>
        <bgColor indexed="64"/>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rgb="FFCCFFCC"/>
        <bgColor rgb="FF000000"/>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rgb="FFA6A6A6"/>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6"/>
        <bgColor indexed="64"/>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indexed="13"/>
        <bgColor indexed="64"/>
      </patternFill>
    </fill>
    <fill>
      <patternFill patternType="solid">
        <fgColor rgb="FFFFFFFF"/>
        <bgColor rgb="FF000000"/>
      </patternFill>
    </fill>
    <fill>
      <patternFill patternType="solid">
        <fgColor theme="3"/>
        <bgColor rgb="FF000000"/>
      </patternFill>
    </fill>
  </fills>
  <borders count="170">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style="thin">
        <color theme="0"/>
      </top>
      <bottom/>
      <diagonal/>
    </border>
    <border>
      <left/>
      <right style="thin">
        <color indexed="64"/>
      </right>
      <top style="thin">
        <color theme="0"/>
      </top>
      <bottom/>
      <diagonal/>
    </border>
    <border>
      <left/>
      <right style="thin">
        <color indexed="64"/>
      </right>
      <top/>
      <bottom/>
      <diagonal/>
    </border>
    <border>
      <left style="thin">
        <color theme="0"/>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indexed="64"/>
      </bottom>
      <diagonal/>
    </border>
    <border>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diagonal/>
    </border>
    <border>
      <left style="thin">
        <color theme="0"/>
      </left>
      <right style="thin">
        <color theme="0"/>
      </right>
      <top style="thin">
        <color theme="0"/>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theme="0"/>
      </left>
      <right style="thin">
        <color theme="0"/>
      </right>
      <top style="thin">
        <color indexed="64"/>
      </top>
      <bottom style="thin">
        <color theme="0"/>
      </bottom>
      <diagonal/>
    </border>
    <border>
      <left/>
      <right/>
      <top/>
      <bottom style="thin">
        <color theme="0"/>
      </bottom>
      <diagonal/>
    </border>
    <border>
      <left/>
      <right style="thin">
        <color indexed="64"/>
      </right>
      <top/>
      <bottom style="thin">
        <color theme="0"/>
      </bottom>
      <diagonal/>
    </border>
    <border>
      <left style="thin">
        <color theme="0"/>
      </left>
      <right style="thin">
        <color indexed="64"/>
      </right>
      <top/>
      <bottom style="thin">
        <color theme="0"/>
      </bottom>
      <diagonal/>
    </border>
    <border>
      <left style="thin">
        <color theme="0"/>
      </left>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indexed="64"/>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left>
      <right/>
      <top style="thin">
        <color theme="0"/>
      </top>
      <bottom style="thin">
        <color theme="0"/>
      </bottom>
      <diagonal/>
    </border>
    <border>
      <left style="thin">
        <color theme="0"/>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0"/>
      </left>
      <right style="thin">
        <color rgb="FF000000"/>
      </right>
      <top style="thin">
        <color theme="0"/>
      </top>
      <bottom/>
      <diagonal/>
    </border>
    <border>
      <left style="thin">
        <color theme="0"/>
      </left>
      <right style="thin">
        <color rgb="FF000000"/>
      </right>
      <top style="thin">
        <color rgb="FF000000"/>
      </top>
      <bottom/>
      <diagonal/>
    </border>
    <border>
      <left style="thin">
        <color theme="0"/>
      </left>
      <right style="thin">
        <color rgb="FF000000"/>
      </right>
      <top/>
      <bottom style="thin">
        <color rgb="FF000000"/>
      </bottom>
      <diagonal/>
    </border>
    <border>
      <left/>
      <right/>
      <top style="thin">
        <color theme="0"/>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000000"/>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bottom/>
      <diagonal/>
    </border>
    <border>
      <left style="thin">
        <color indexed="64"/>
      </left>
      <right style="thin">
        <color theme="0"/>
      </right>
      <top style="thin">
        <color theme="0"/>
      </top>
      <bottom/>
      <diagonal/>
    </border>
    <border>
      <left style="thin">
        <color theme="0"/>
      </left>
      <right style="thin">
        <color indexed="64"/>
      </right>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64"/>
      </left>
      <right style="thin">
        <color indexed="64"/>
      </right>
      <top style="thin">
        <color theme="0"/>
      </top>
      <bottom style="thin">
        <color auto="1"/>
      </bottom>
      <diagonal/>
    </border>
    <border>
      <left style="thin">
        <color indexed="64"/>
      </left>
      <right/>
      <top style="thin">
        <color theme="0"/>
      </top>
      <bottom style="thin">
        <color auto="1"/>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rgb="FF000000"/>
      </right>
      <top style="thin">
        <color indexed="64"/>
      </top>
      <bottom style="thin">
        <color indexed="64"/>
      </bottom>
      <diagonal/>
    </border>
    <border>
      <left/>
      <right/>
      <top style="thin">
        <color indexed="64"/>
      </top>
      <bottom style="thin">
        <color theme="0"/>
      </bottom>
      <diagonal/>
    </border>
    <border>
      <left/>
      <right/>
      <top style="thin">
        <color theme="0"/>
      </top>
      <bottom style="thin">
        <color indexed="64"/>
      </bottom>
      <diagonal/>
    </border>
    <border>
      <left/>
      <right/>
      <top style="thin">
        <color indexed="64"/>
      </top>
      <bottom/>
      <diagonal/>
    </border>
    <border>
      <left/>
      <right style="thin">
        <color indexed="64"/>
      </right>
      <top style="thin">
        <color theme="0"/>
      </top>
      <bottom style="thin">
        <color indexed="64"/>
      </bottom>
      <diagonal/>
    </border>
  </borders>
  <cellStyleXfs count="24062">
    <xf numFmtId="0" fontId="0" fillId="0" borderId="0"/>
    <xf numFmtId="165" fontId="5" fillId="0" borderId="0" applyFont="0" applyFill="0" applyBorder="0" applyAlignment="0" applyProtection="0"/>
    <xf numFmtId="9" fontId="5" fillId="0" borderId="0" applyFont="0" applyFill="0" applyBorder="0" applyAlignment="0" applyProtection="0"/>
    <xf numFmtId="0" fontId="7" fillId="0" borderId="0"/>
    <xf numFmtId="43" fontId="4" fillId="0" borderId="0" applyFont="0" applyFill="0" applyBorder="0" applyAlignment="0" applyProtection="0"/>
    <xf numFmtId="0" fontId="7" fillId="0" borderId="0">
      <alignment vertical="center"/>
    </xf>
    <xf numFmtId="3" fontId="7" fillId="7" borderId="3" applyFont="0">
      <alignment horizontal="right" vertical="center"/>
      <protection locked="0"/>
    </xf>
    <xf numFmtId="9" fontId="7" fillId="0" borderId="0" applyFont="0" applyFill="0" applyBorder="0" applyAlignment="0" applyProtection="0"/>
    <xf numFmtId="0" fontId="29" fillId="0" borderId="0"/>
    <xf numFmtId="165" fontId="5" fillId="0" borderId="0" applyFont="0" applyFill="0" applyBorder="0" applyAlignment="0" applyProtection="0"/>
    <xf numFmtId="171" fontId="5" fillId="0" borderId="0" applyFont="0" applyFill="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5" fillId="10"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7" fillId="21"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8" borderId="0" applyNumberFormat="0" applyBorder="0" applyAlignment="0" applyProtection="0"/>
    <xf numFmtId="0" fontId="45" fillId="29" borderId="45" applyNumberFormat="0" applyFont="0" applyAlignment="0" applyProtection="0"/>
    <xf numFmtId="0" fontId="45" fillId="29" borderId="45" applyNumberFormat="0" applyFont="0" applyAlignment="0" applyProtection="0"/>
    <xf numFmtId="0" fontId="48" fillId="0" borderId="0" applyNumberFormat="0" applyFill="0" applyBorder="0" applyAlignment="0" applyProtection="0">
      <alignment wrapText="1"/>
    </xf>
    <xf numFmtId="0" fontId="49" fillId="12" borderId="0" applyNumberFormat="0" applyBorder="0" applyAlignment="0" applyProtection="0"/>
    <xf numFmtId="0" fontId="50" fillId="30" borderId="46" applyNumberFormat="0" applyAlignment="0" applyProtection="0"/>
    <xf numFmtId="0" fontId="51" fillId="31" borderId="3">
      <alignment wrapText="1"/>
    </xf>
    <xf numFmtId="0" fontId="52" fillId="13" borderId="0" applyNumberFormat="0" applyBorder="0" applyAlignment="0" applyProtection="0"/>
    <xf numFmtId="0" fontId="53" fillId="30" borderId="46" applyNumberFormat="0" applyAlignment="0" applyProtection="0"/>
    <xf numFmtId="0" fontId="54" fillId="32" borderId="4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55" fillId="12" borderId="0" applyNumberFormat="0" applyBorder="0" applyAlignment="0" applyProtection="0"/>
    <xf numFmtId="0" fontId="56" fillId="0" borderId="0" applyNumberFormat="0" applyFill="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8" borderId="0" applyNumberFormat="0" applyBorder="0" applyAlignment="0" applyProtection="0"/>
    <xf numFmtId="0" fontId="57" fillId="0" borderId="0" applyNumberFormat="0" applyFill="0" applyBorder="0" applyAlignment="0" applyProtection="0"/>
    <xf numFmtId="0" fontId="58" fillId="0" borderId="0"/>
    <xf numFmtId="176" fontId="58" fillId="0" borderId="0"/>
    <xf numFmtId="0" fontId="59" fillId="13" borderId="0" applyNumberFormat="0" applyBorder="0" applyAlignment="0" applyProtection="0"/>
    <xf numFmtId="0" fontId="60" fillId="0" borderId="48" applyNumberFormat="0" applyFill="0" applyAlignment="0" applyProtection="0"/>
    <xf numFmtId="0" fontId="61" fillId="0" borderId="49" applyNumberFormat="0" applyFill="0" applyAlignment="0" applyProtection="0"/>
    <xf numFmtId="0" fontId="38" fillId="0" borderId="42" applyNumberFormat="0" applyFill="0" applyAlignment="0" applyProtection="0"/>
    <xf numFmtId="0" fontId="62" fillId="0" borderId="50" applyNumberFormat="0" applyFill="0" applyAlignment="0" applyProtection="0"/>
    <xf numFmtId="0" fontId="62" fillId="0" borderId="0" applyNumberFormat="0" applyFill="0" applyBorder="0" applyAlignment="0" applyProtection="0"/>
    <xf numFmtId="0" fontId="63" fillId="33" borderId="27" applyFont="0" applyBorder="0">
      <alignment horizontal="center" wrapText="1"/>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43" fillId="9" borderId="43" applyNumberFormat="0" applyAlignment="0" applyProtection="0"/>
    <xf numFmtId="0" fontId="66" fillId="16" borderId="46" applyNumberFormat="0" applyAlignment="0" applyProtection="0"/>
    <xf numFmtId="0" fontId="67" fillId="16" borderId="46" applyNumberFormat="0" applyAlignment="0" applyProtection="0"/>
    <xf numFmtId="0" fontId="68" fillId="32" borderId="47" applyNumberFormat="0" applyAlignment="0" applyProtection="0"/>
    <xf numFmtId="0" fontId="69" fillId="0" borderId="51" applyNumberFormat="0" applyFill="0" applyAlignment="0" applyProtection="0"/>
    <xf numFmtId="0" fontId="70" fillId="0" borderId="51" applyNumberFormat="0" applyFill="0" applyAlignment="0" applyProtection="0"/>
    <xf numFmtId="0" fontId="71" fillId="34" borderId="0" applyNumberFormat="0" applyBorder="0" applyAlignment="0" applyProtection="0"/>
    <xf numFmtId="0" fontId="72" fillId="34" borderId="0" applyNumberFormat="0" applyBorder="0" applyAlignment="0" applyProtection="0"/>
    <xf numFmtId="0" fontId="7" fillId="0" borderId="0"/>
    <xf numFmtId="176" fontId="7" fillId="0" borderId="0"/>
    <xf numFmtId="0" fontId="7" fillId="0" borderId="0">
      <alignment wrapText="1"/>
    </xf>
    <xf numFmtId="0" fontId="3" fillId="0" borderId="0"/>
    <xf numFmtId="0" fontId="3" fillId="0" borderId="0"/>
    <xf numFmtId="0" fontId="5" fillId="0" borderId="0"/>
    <xf numFmtId="0" fontId="7" fillId="0" borderId="0"/>
    <xf numFmtId="0" fontId="3" fillId="0" borderId="0"/>
    <xf numFmtId="0" fontId="5" fillId="0" borderId="0"/>
    <xf numFmtId="0" fontId="7" fillId="0" borderId="0"/>
    <xf numFmtId="0" fontId="7" fillId="0" borderId="0"/>
    <xf numFmtId="0" fontId="7" fillId="0" borderId="0"/>
    <xf numFmtId="177" fontId="7" fillId="0" borderId="0"/>
    <xf numFmtId="0" fontId="7" fillId="0" borderId="0"/>
    <xf numFmtId="0" fontId="7" fillId="0" borderId="0"/>
    <xf numFmtId="176" fontId="7" fillId="0" borderId="0"/>
    <xf numFmtId="0" fontId="7" fillId="0" borderId="0"/>
    <xf numFmtId="0" fontId="5" fillId="0" borderId="0"/>
    <xf numFmtId="0" fontId="7" fillId="0" borderId="0"/>
    <xf numFmtId="176" fontId="7" fillId="0" borderId="0"/>
    <xf numFmtId="0" fontId="7" fillId="0" borderId="0"/>
    <xf numFmtId="0" fontId="7" fillId="0" borderId="0"/>
    <xf numFmtId="0" fontId="7" fillId="0" borderId="0"/>
    <xf numFmtId="0" fontId="7"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7" fillId="0" borderId="0"/>
    <xf numFmtId="0" fontId="45" fillId="0" borderId="0"/>
    <xf numFmtId="0" fontId="45" fillId="0" borderId="0"/>
    <xf numFmtId="0" fontId="45" fillId="0" borderId="0"/>
    <xf numFmtId="0" fontId="45" fillId="0" borderId="0"/>
    <xf numFmtId="0" fontId="7" fillId="0" borderId="0"/>
    <xf numFmtId="0" fontId="7" fillId="0" borderId="0"/>
    <xf numFmtId="0" fontId="7" fillId="0" borderId="0"/>
    <xf numFmtId="0" fontId="44" fillId="0" borderId="0"/>
    <xf numFmtId="0" fontId="5" fillId="0" borderId="0"/>
    <xf numFmtId="0" fontId="5" fillId="0" borderId="0"/>
    <xf numFmtId="0" fontId="5" fillId="0" borderId="0"/>
    <xf numFmtId="0" fontId="5" fillId="0" borderId="0"/>
    <xf numFmtId="0" fontId="7" fillId="0" borderId="0"/>
    <xf numFmtId="0" fontId="5" fillId="0" borderId="0"/>
    <xf numFmtId="178" fontId="7" fillId="0" borderId="0">
      <alignment wrapText="1"/>
    </xf>
    <xf numFmtId="0" fontId="5" fillId="0" borderId="0"/>
    <xf numFmtId="0" fontId="5" fillId="0" borderId="0"/>
    <xf numFmtId="0" fontId="5" fillId="0" borderId="0"/>
    <xf numFmtId="0" fontId="5" fillId="0" borderId="0"/>
    <xf numFmtId="178" fontId="7" fillId="0" borderId="0">
      <alignment wrapText="1"/>
    </xf>
    <xf numFmtId="0" fontId="5" fillId="0" borderId="0"/>
    <xf numFmtId="176" fontId="7" fillId="0" borderId="0"/>
    <xf numFmtId="0" fontId="7" fillId="0" borderId="0"/>
    <xf numFmtId="0" fontId="7" fillId="0" borderId="0"/>
    <xf numFmtId="0" fontId="7" fillId="0" borderId="0"/>
    <xf numFmtId="176" fontId="7" fillId="0" borderId="0"/>
    <xf numFmtId="0" fontId="3" fillId="0" borderId="0"/>
    <xf numFmtId="0" fontId="44" fillId="0" borderId="0"/>
    <xf numFmtId="0" fontId="3" fillId="0" borderId="0"/>
    <xf numFmtId="176"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3" fillId="0" borderId="0"/>
    <xf numFmtId="176" fontId="3" fillId="0" borderId="0"/>
    <xf numFmtId="176" fontId="3" fillId="0" borderId="0"/>
    <xf numFmtId="0" fontId="5" fillId="0" borderId="0"/>
    <xf numFmtId="0" fontId="5" fillId="0" borderId="0"/>
    <xf numFmtId="0" fontId="3" fillId="0" borderId="0"/>
    <xf numFmtId="0" fontId="5" fillId="0" borderId="0"/>
    <xf numFmtId="0" fontId="5" fillId="0" borderId="0"/>
    <xf numFmtId="176" fontId="3" fillId="0" borderId="0"/>
    <xf numFmtId="0" fontId="5" fillId="0" borderId="0"/>
    <xf numFmtId="176" fontId="3" fillId="0" borderId="0"/>
    <xf numFmtId="0" fontId="5" fillId="0" borderId="0"/>
    <xf numFmtId="0" fontId="5" fillId="0" borderId="0"/>
    <xf numFmtId="176" fontId="3" fillId="0" borderId="0"/>
    <xf numFmtId="0" fontId="5" fillId="0" borderId="0"/>
    <xf numFmtId="0" fontId="5" fillId="0" borderId="0"/>
    <xf numFmtId="176" fontId="3" fillId="0" borderId="0"/>
    <xf numFmtId="0" fontId="5"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8" fontId="7" fillId="0" borderId="0">
      <alignment wrapText="1"/>
    </xf>
    <xf numFmtId="0" fontId="3" fillId="0" borderId="0"/>
    <xf numFmtId="176" fontId="3" fillId="0" borderId="0"/>
    <xf numFmtId="0" fontId="44" fillId="0" borderId="0"/>
    <xf numFmtId="0" fontId="44" fillId="0" borderId="0"/>
    <xf numFmtId="0" fontId="5"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5" fillId="0" borderId="0"/>
    <xf numFmtId="178" fontId="7" fillId="0" borderId="0">
      <alignment wrapText="1"/>
    </xf>
    <xf numFmtId="0" fontId="5" fillId="0" borderId="0"/>
    <xf numFmtId="0" fontId="5" fillId="0" borderId="0"/>
    <xf numFmtId="176" fontId="3" fillId="0" borderId="0"/>
    <xf numFmtId="176" fontId="3" fillId="0" borderId="0"/>
    <xf numFmtId="0" fontId="5" fillId="0" borderId="0"/>
    <xf numFmtId="0" fontId="5" fillId="0" borderId="0"/>
    <xf numFmtId="0" fontId="5"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0" fontId="44" fillId="0" borderId="0"/>
    <xf numFmtId="176" fontId="3" fillId="0" borderId="0"/>
    <xf numFmtId="176" fontId="3" fillId="0" borderId="0"/>
    <xf numFmtId="0" fontId="5" fillId="0" borderId="0"/>
    <xf numFmtId="0" fontId="44" fillId="0" borderId="0"/>
    <xf numFmtId="176" fontId="44" fillId="0" borderId="0"/>
    <xf numFmtId="178" fontId="7" fillId="0" borderId="0">
      <alignment wrapText="1"/>
    </xf>
    <xf numFmtId="0" fontId="44" fillId="0" borderId="0"/>
    <xf numFmtId="176" fontId="44" fillId="0" borderId="0"/>
    <xf numFmtId="0" fontId="7" fillId="0" borderId="0"/>
    <xf numFmtId="0" fontId="44" fillId="0" borderId="0"/>
    <xf numFmtId="176" fontId="3" fillId="0" borderId="0"/>
    <xf numFmtId="176" fontId="3" fillId="0" borderId="0"/>
    <xf numFmtId="0" fontId="7" fillId="0" borderId="0"/>
    <xf numFmtId="0" fontId="7" fillId="0" borderId="0"/>
    <xf numFmtId="176" fontId="3" fillId="0" borderId="0"/>
    <xf numFmtId="0" fontId="3" fillId="0" borderId="0"/>
    <xf numFmtId="0" fontId="5"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5"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7" fontId="3" fillId="0" borderId="0"/>
    <xf numFmtId="176" fontId="3" fillId="0" borderId="0"/>
    <xf numFmtId="176" fontId="3" fillId="0" borderId="0"/>
    <xf numFmtId="0" fontId="5" fillId="0" borderId="0"/>
    <xf numFmtId="176" fontId="3" fillId="0" borderId="0"/>
    <xf numFmtId="0" fontId="5" fillId="0" borderId="0"/>
    <xf numFmtId="0" fontId="5" fillId="0" borderId="0"/>
    <xf numFmtId="0" fontId="3" fillId="0" borderId="0"/>
    <xf numFmtId="0" fontId="5" fillId="0" borderId="0"/>
    <xf numFmtId="176" fontId="7"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29" borderId="45" applyNumberFormat="0" applyFont="0" applyAlignment="0" applyProtection="0"/>
    <xf numFmtId="0" fontId="73" fillId="30" borderId="52" applyNumberFormat="0" applyAlignment="0" applyProtection="0"/>
    <xf numFmtId="9" fontId="7"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4" fillId="0" borderId="48" applyNumberFormat="0" applyFill="0" applyAlignment="0" applyProtection="0"/>
    <xf numFmtId="0" fontId="42" fillId="0" borderId="41" applyNumberFormat="0" applyFill="0" applyAlignment="0" applyProtection="0"/>
    <xf numFmtId="0" fontId="75" fillId="0" borderId="49" applyNumberFormat="0" applyFill="0" applyAlignment="0" applyProtection="0"/>
    <xf numFmtId="0" fontId="76" fillId="0" borderId="50"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58" fillId="0" borderId="0"/>
    <xf numFmtId="0" fontId="7" fillId="0" borderId="0"/>
    <xf numFmtId="0" fontId="12" fillId="0" borderId="44" applyNumberFormat="0" applyFill="0" applyAlignment="0" applyProtection="0"/>
    <xf numFmtId="0" fontId="78" fillId="0" borderId="53" applyNumberFormat="0" applyFill="0" applyAlignment="0" applyProtection="0"/>
    <xf numFmtId="0" fontId="77" fillId="0" borderId="0" applyNumberFormat="0" applyFill="0" applyBorder="0" applyAlignment="0" applyProtection="0"/>
    <xf numFmtId="0" fontId="79" fillId="0" borderId="53" applyNumberFormat="0" applyFill="0" applyAlignment="0" applyProtection="0"/>
    <xf numFmtId="179" fontId="8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alignment wrapText="1"/>
    </xf>
    <xf numFmtId="165" fontId="7" fillId="0" borderId="0" applyFont="0" applyFill="0" applyBorder="0" applyAlignment="0" applyProtection="0">
      <alignment wrapText="1"/>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81" fillId="30" borderId="52" applyNumberFormat="0" applyAlignment="0" applyProtection="0"/>
    <xf numFmtId="174" fontId="80" fillId="0" borderId="0" applyFont="0" applyFill="0" applyBorder="0" applyAlignment="0" applyProtection="0"/>
    <xf numFmtId="175" fontId="7"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29" fillId="0" borderId="0"/>
    <xf numFmtId="3" fontId="7" fillId="35" borderId="3" applyFont="0">
      <alignment horizontal="right" vertical="center"/>
      <protection locked="0"/>
    </xf>
    <xf numFmtId="0" fontId="7" fillId="0" borderId="0">
      <alignment vertical="center"/>
    </xf>
    <xf numFmtId="0" fontId="85" fillId="33" borderId="28" applyNumberFormat="0" applyFill="0" applyBorder="0" applyAlignment="0" applyProtection="0">
      <alignment horizontal="left"/>
    </xf>
    <xf numFmtId="0" fontId="84" fillId="0" borderId="0" applyNumberFormat="0" applyFill="0" applyBorder="0" applyAlignment="0" applyProtection="0"/>
    <xf numFmtId="0" fontId="7" fillId="36" borderId="3" applyNumberFormat="0" applyFont="0" applyBorder="0">
      <alignment horizontal="center" vertical="center"/>
    </xf>
    <xf numFmtId="3" fontId="7" fillId="7" borderId="3" applyFont="0">
      <alignment horizontal="right" vertical="center"/>
      <protection locked="0"/>
    </xf>
    <xf numFmtId="0" fontId="7" fillId="0" borderId="0"/>
    <xf numFmtId="0" fontId="4" fillId="0" borderId="0"/>
    <xf numFmtId="165"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 fillId="0" borderId="0"/>
    <xf numFmtId="176"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7" fontId="2" fillId="0" borderId="0"/>
    <xf numFmtId="176" fontId="2" fillId="0" borderId="0"/>
    <xf numFmtId="176" fontId="2" fillId="0" borderId="0"/>
    <xf numFmtId="176"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44"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3" fillId="0" borderId="0"/>
    <xf numFmtId="0" fontId="50" fillId="30" borderId="80" applyNumberFormat="0" applyAlignment="0" applyProtection="0"/>
    <xf numFmtId="0" fontId="81" fillId="30" borderId="82" applyNumberFormat="0" applyAlignment="0" applyProtection="0"/>
    <xf numFmtId="43" fontId="5" fillId="0" borderId="0" applyFont="0" applyFill="0" applyBorder="0" applyAlignment="0" applyProtection="0"/>
    <xf numFmtId="0" fontId="162" fillId="30" borderId="82" applyNumberFormat="0" applyAlignment="0" applyProtection="0"/>
    <xf numFmtId="0" fontId="169" fillId="0" borderId="83" applyNumberFormat="0" applyFill="0" applyAlignment="0" applyProtection="0"/>
    <xf numFmtId="0" fontId="162" fillId="30" borderId="103" applyNumberFormat="0" applyAlignment="0" applyProtection="0"/>
    <xf numFmtId="0" fontId="7" fillId="29" borderId="81" applyNumberFormat="0" applyFont="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 fillId="0" borderId="0"/>
    <xf numFmtId="0" fontId="7" fillId="29" borderId="102" applyNumberFormat="0" applyFont="0" applyAlignment="0" applyProtection="0"/>
    <xf numFmtId="0" fontId="7" fillId="0" borderId="0"/>
    <xf numFmtId="0" fontId="155" fillId="59" borderId="0" applyNumberFormat="0" applyBorder="0" applyAlignment="0" applyProtection="0"/>
    <xf numFmtId="0" fontId="28" fillId="0" borderId="0"/>
    <xf numFmtId="0" fontId="162" fillId="30" borderId="82" applyNumberFormat="0" applyAlignment="0" applyProtection="0"/>
    <xf numFmtId="0" fontId="169" fillId="0" borderId="83" applyNumberFormat="0" applyFill="0" applyAlignment="0" applyProtection="0"/>
    <xf numFmtId="0" fontId="7" fillId="0" borderId="0">
      <alignment vertical="center"/>
    </xf>
    <xf numFmtId="0" fontId="63" fillId="33" borderId="79" applyFont="0" applyBorder="0">
      <alignment horizontal="center" wrapText="1"/>
    </xf>
    <xf numFmtId="0" fontId="81"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9" fillId="0" borderId="83" applyNumberFormat="0" applyFill="0" applyAlignment="0" applyProtection="0"/>
    <xf numFmtId="0" fontId="159" fillId="30" borderId="108" applyNumberFormat="0" applyAlignment="0" applyProtection="0"/>
    <xf numFmtId="0" fontId="5" fillId="56" borderId="0" applyNumberFormat="0" applyBorder="0" applyAlignment="0" applyProtection="0"/>
    <xf numFmtId="0" fontId="5" fillId="10" borderId="0" applyNumberFormat="0" applyBorder="0" applyAlignment="0" applyProtection="0"/>
    <xf numFmtId="0" fontId="5" fillId="63" borderId="0" applyNumberFormat="0" applyBorder="0" applyAlignment="0" applyProtection="0"/>
    <xf numFmtId="0" fontId="5" fillId="67" borderId="0" applyNumberFormat="0" applyBorder="0" applyAlignment="0" applyProtection="0"/>
    <xf numFmtId="0" fontId="5" fillId="71" borderId="0" applyNumberFormat="0" applyBorder="0" applyAlignment="0" applyProtection="0"/>
    <xf numFmtId="0" fontId="5" fillId="75"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8" borderId="0" applyNumberFormat="0" applyBorder="0" applyAlignment="0" applyProtection="0"/>
    <xf numFmtId="0" fontId="5" fillId="72" borderId="0" applyNumberFormat="0" applyBorder="0" applyAlignment="0" applyProtection="0"/>
    <xf numFmtId="0" fontId="5" fillId="76" borderId="0" applyNumberFormat="0" applyBorder="0" applyAlignment="0" applyProtection="0"/>
    <xf numFmtId="0" fontId="5" fillId="58" borderId="0" applyNumberFormat="0" applyBorder="0" applyAlignment="0" applyProtection="0"/>
    <xf numFmtId="0" fontId="5" fillId="61" borderId="0" applyNumberFormat="0" applyBorder="0" applyAlignment="0" applyProtection="0"/>
    <xf numFmtId="0" fontId="5" fillId="65" borderId="0" applyNumberFormat="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77" borderId="0" applyNumberFormat="0" applyBorder="0" applyAlignment="0" applyProtection="0"/>
    <xf numFmtId="0" fontId="135" fillId="55" borderId="0" applyNumberFormat="0" applyBorder="0" applyAlignment="0" applyProtection="0"/>
    <xf numFmtId="0" fontId="135" fillId="59" borderId="0" applyNumberFormat="0" applyBorder="0" applyAlignment="0" applyProtection="0"/>
    <xf numFmtId="0" fontId="135" fillId="62" borderId="0" applyNumberFormat="0" applyBorder="0" applyAlignment="0" applyProtection="0"/>
    <xf numFmtId="0" fontId="135" fillId="66" borderId="0" applyNumberFormat="0" applyBorder="0" applyAlignment="0" applyProtection="0"/>
    <xf numFmtId="0" fontId="135" fillId="70" borderId="0" applyNumberFormat="0" applyBorder="0" applyAlignment="0" applyProtection="0"/>
    <xf numFmtId="0" fontId="135" fillId="74" borderId="0" applyNumberFormat="0" applyBorder="0" applyAlignment="0" applyProtection="0"/>
    <xf numFmtId="0" fontId="148" fillId="50" borderId="0" applyNumberFormat="0" applyBorder="0" applyAlignment="0" applyProtection="0"/>
    <xf numFmtId="0" fontId="151" fillId="52" borderId="43" applyNumberFormat="0" applyAlignment="0" applyProtection="0"/>
    <xf numFmtId="0" fontId="153" fillId="53" borderId="77" applyNumberFormat="0" applyAlignment="0" applyProtection="0"/>
    <xf numFmtId="0" fontId="154" fillId="0" borderId="0" applyNumberFormat="0" applyFill="0" applyBorder="0" applyAlignment="0" applyProtection="0"/>
    <xf numFmtId="0" fontId="147" fillId="49" borderId="0" applyNumberFormat="0" applyBorder="0" applyAlignment="0" applyProtection="0"/>
    <xf numFmtId="0" fontId="145" fillId="0" borderId="74" applyNumberFormat="0" applyFill="0" applyAlignment="0" applyProtection="0"/>
    <xf numFmtId="0" fontId="42" fillId="0" borderId="41" applyNumberFormat="0" applyFill="0" applyAlignment="0" applyProtection="0"/>
    <xf numFmtId="0" fontId="146" fillId="0" borderId="42" applyNumberFormat="0" applyFill="0" applyAlignment="0" applyProtection="0"/>
    <xf numFmtId="0" fontId="146" fillId="0" borderId="0" applyNumberFormat="0" applyFill="0" applyBorder="0" applyAlignment="0" applyProtection="0"/>
    <xf numFmtId="0" fontId="43" fillId="9" borderId="43" applyNumberFormat="0" applyAlignment="0" applyProtection="0"/>
    <xf numFmtId="0" fontId="152" fillId="0" borderId="76" applyNumberFormat="0" applyFill="0" applyAlignment="0" applyProtection="0"/>
    <xf numFmtId="0" fontId="149" fillId="51" borderId="0" applyNumberFormat="0" applyBorder="0" applyAlignment="0" applyProtection="0"/>
    <xf numFmtId="0" fontId="4" fillId="54" borderId="78" applyNumberFormat="0" applyFont="0" applyAlignment="0" applyProtection="0"/>
    <xf numFmtId="0" fontId="150" fillId="52" borderId="75" applyNumberFormat="0" applyAlignment="0" applyProtection="0"/>
    <xf numFmtId="0" fontId="144" fillId="0" borderId="0" applyNumberFormat="0" applyFill="0" applyBorder="0" applyAlignment="0" applyProtection="0"/>
    <xf numFmtId="0" fontId="12" fillId="0" borderId="44" applyNumberFormat="0" applyFill="0" applyAlignment="0" applyProtection="0"/>
    <xf numFmtId="0" fontId="41" fillId="0" borderId="0" applyNumberFormat="0" applyFill="0" applyBorder="0" applyAlignment="0" applyProtection="0"/>
    <xf numFmtId="0" fontId="7" fillId="0" borderId="0"/>
    <xf numFmtId="0" fontId="126" fillId="0" borderId="0"/>
    <xf numFmtId="0" fontId="28" fillId="0" borderId="0"/>
    <xf numFmtId="0" fontId="1" fillId="65" borderId="0" applyNumberFormat="0" applyBorder="0" applyAlignment="0" applyProtection="0"/>
    <xf numFmtId="0" fontId="155" fillId="66" borderId="0" applyNumberFormat="0" applyBorder="0" applyAlignment="0" applyProtection="0"/>
    <xf numFmtId="0" fontId="169" fillId="0" borderId="53" applyNumberFormat="0" applyFill="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58" fillId="11" borderId="0" applyNumberFormat="0" applyBorder="0" applyAlignment="0" applyProtection="0"/>
    <xf numFmtId="0" fontId="158" fillId="12" borderId="0" applyNumberFormat="0" applyBorder="0" applyAlignment="0" applyProtection="0"/>
    <xf numFmtId="0" fontId="158" fillId="13" borderId="0" applyNumberFormat="0" applyBorder="0" applyAlignment="0" applyProtection="0"/>
    <xf numFmtId="0" fontId="158" fillId="14" borderId="0" applyNumberFormat="0" applyBorder="0" applyAlignment="0" applyProtection="0"/>
    <xf numFmtId="0" fontId="158" fillId="15" borderId="0" applyNumberFormat="0" applyBorder="0" applyAlignment="0" applyProtection="0"/>
    <xf numFmtId="0" fontId="158" fillId="16"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58" fillId="17" borderId="0" applyNumberFormat="0" applyBorder="0" applyAlignment="0" applyProtection="0"/>
    <xf numFmtId="0" fontId="158" fillId="18" borderId="0" applyNumberFormat="0" applyBorder="0" applyAlignment="0" applyProtection="0"/>
    <xf numFmtId="0" fontId="158" fillId="19" borderId="0" applyNumberFormat="0" applyBorder="0" applyAlignment="0" applyProtection="0"/>
    <xf numFmtId="0" fontId="158" fillId="14" borderId="0" applyNumberFormat="0" applyBorder="0" applyAlignment="0" applyProtection="0"/>
    <xf numFmtId="0" fontId="158" fillId="17" borderId="0" applyNumberFormat="0" applyBorder="0" applyAlignment="0" applyProtection="0"/>
    <xf numFmtId="0" fontId="158" fillId="20"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7" fillId="21"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51" fillId="21"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47" fillId="21"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8" borderId="0" applyNumberFormat="0" applyBorder="0" applyAlignment="0" applyProtection="0"/>
    <xf numFmtId="0" fontId="164" fillId="12" borderId="0" applyNumberFormat="0" applyBorder="0" applyAlignment="0" applyProtection="0"/>
    <xf numFmtId="0" fontId="66" fillId="16" borderId="46" applyNumberFormat="0" applyAlignment="0" applyProtection="0"/>
    <xf numFmtId="0" fontId="52" fillId="13" borderId="0" applyNumberFormat="0" applyBorder="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8" fillId="32" borderId="47" applyNumberFormat="0" applyAlignment="0" applyProtection="0"/>
    <xf numFmtId="0" fontId="69" fillId="0" borderId="51" applyNumberFormat="0" applyFill="0" applyAlignment="0" applyProtection="0"/>
    <xf numFmtId="0" fontId="165" fillId="32" borderId="47" applyNumberFormat="0" applyAlignment="0" applyProtection="0"/>
    <xf numFmtId="0" fontId="77" fillId="0" borderId="0" applyNumberFormat="0" applyFill="0" applyBorder="0" applyAlignment="0" applyProtection="0"/>
    <xf numFmtId="0" fontId="74" fillId="0" borderId="48" applyNumberFormat="0" applyFill="0" applyAlignment="0" applyProtection="0"/>
    <xf numFmtId="0" fontId="75" fillId="0" borderId="49" applyNumberFormat="0" applyFill="0" applyAlignment="0" applyProtection="0"/>
    <xf numFmtId="0" fontId="76" fillId="0" borderId="50" applyNumberFormat="0" applyFill="0" applyAlignment="0" applyProtection="0"/>
    <xf numFmtId="0" fontId="76" fillId="0" borderId="0" applyNumberFormat="0" applyFill="0" applyBorder="0" applyAlignment="0" applyProtection="0"/>
    <xf numFmtId="0" fontId="68" fillId="32" borderId="47" applyNumberFormat="0" applyAlignment="0" applyProtection="0"/>
    <xf numFmtId="0" fontId="76" fillId="0" borderId="0" applyNumberFormat="0" applyFill="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8" borderId="0" applyNumberFormat="0" applyBorder="0" applyAlignment="0" applyProtection="0"/>
    <xf numFmtId="0" fontId="66" fillId="16" borderId="46"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82" fillId="0" borderId="0" applyNumberFormat="0" applyFill="0" applyBorder="0" applyAlignment="0" applyProtection="0"/>
    <xf numFmtId="0" fontId="166" fillId="13" borderId="0" applyNumberFormat="0" applyBorder="0" applyAlignment="0" applyProtection="0"/>
    <xf numFmtId="0" fontId="7" fillId="36" borderId="3" applyNumberFormat="0" applyFont="0" applyBorder="0" applyProtection="0">
      <alignment horizontal="center" vertical="center"/>
    </xf>
    <xf numFmtId="0" fontId="60" fillId="0" borderId="48" applyNumberFormat="0" applyFill="0" applyAlignment="0" applyProtection="0"/>
    <xf numFmtId="0" fontId="61" fillId="0" borderId="49" applyNumberFormat="0" applyFill="0" applyAlignment="0" applyProtection="0"/>
    <xf numFmtId="0" fontId="62" fillId="0" borderId="50" applyNumberFormat="0" applyFill="0" applyAlignment="0" applyProtection="0"/>
    <xf numFmtId="0" fontId="169" fillId="0" borderId="83" applyNumberFormat="0" applyFill="0" applyAlignment="0" applyProtection="0"/>
    <xf numFmtId="3" fontId="7" fillId="78" borderId="3" applyFont="0" applyProtection="0">
      <alignment horizontal="right" vertical="center"/>
    </xf>
    <xf numFmtId="0" fontId="7" fillId="78" borderId="27" applyNumberFormat="0" applyFont="0" applyBorder="0" applyProtection="0">
      <alignment horizontal="left" vertical="center"/>
    </xf>
    <xf numFmtId="0" fontId="157" fillId="0" borderId="0" applyNumberFormat="0" applyFill="0" applyBorder="0" applyAlignment="0" applyProtection="0">
      <alignment vertical="top"/>
      <protection locked="0"/>
    </xf>
    <xf numFmtId="0" fontId="69" fillId="0" borderId="51" applyNumberFormat="0" applyFill="0" applyAlignment="0" applyProtection="0"/>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55" fillId="12" borderId="0" applyNumberFormat="0" applyBorder="0" applyAlignment="0" applyProtection="0"/>
    <xf numFmtId="0" fontId="161" fillId="16" borderId="46" applyNumberFormat="0" applyAlignment="0" applyProtection="0"/>
    <xf numFmtId="0" fontId="161" fillId="16" borderId="46" applyNumberFormat="0" applyAlignment="0" applyProtection="0"/>
    <xf numFmtId="3" fontId="7" fillId="79" borderId="3" applyFont="0">
      <alignment horizontal="right" vertical="center"/>
      <protection locked="0"/>
    </xf>
    <xf numFmtId="0" fontId="7" fillId="29" borderId="45" applyNumberFormat="0" applyFont="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8" borderId="0" applyNumberFormat="0" applyBorder="0" applyAlignment="0" applyProtection="0"/>
    <xf numFmtId="0" fontId="52" fillId="13" borderId="0" applyNumberFormat="0" applyBorder="0" applyAlignment="0" applyProtection="0"/>
    <xf numFmtId="0" fontId="81" fillId="30" borderId="52" applyNumberFormat="0" applyAlignment="0" applyProtection="0"/>
    <xf numFmtId="0" fontId="157"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67" fillId="0" borderId="51" applyNumberFormat="0" applyFill="0" applyAlignment="0" applyProtection="0"/>
    <xf numFmtId="0" fontId="57" fillId="0" borderId="0" applyNumberFormat="0" applyFill="0" applyBorder="0" applyAlignment="0" applyProtection="0"/>
    <xf numFmtId="181" fontId="7" fillId="0" borderId="0" applyFill="0" applyBorder="0" applyAlignment="0" applyProtection="0"/>
    <xf numFmtId="181" fontId="7" fillId="0" borderId="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168" fillId="34" borderId="0" applyNumberFormat="0" applyBorder="0" applyAlignment="0" applyProtection="0"/>
    <xf numFmtId="0" fontId="7" fillId="0" borderId="0"/>
    <xf numFmtId="0" fontId="7" fillId="0" borderId="0"/>
    <xf numFmtId="0" fontId="7" fillId="0" borderId="0"/>
    <xf numFmtId="0" fontId="162" fillId="30" borderId="82" applyNumberFormat="0" applyAlignment="0" applyProtection="0"/>
    <xf numFmtId="0" fontId="159" fillId="30" borderId="80" applyNumberFormat="0" applyAlignment="0" applyProtection="0"/>
    <xf numFmtId="0" fontId="7" fillId="0" borderId="0"/>
    <xf numFmtId="0" fontId="45" fillId="0" borderId="0"/>
    <xf numFmtId="0" fontId="7" fillId="0" borderId="0"/>
    <xf numFmtId="0" fontId="7" fillId="0" borderId="0"/>
    <xf numFmtId="0" fontId="45" fillId="0" borderId="0"/>
    <xf numFmtId="0" fontId="7" fillId="0" borderId="0"/>
    <xf numFmtId="0" fontId="7" fillId="0" borderId="0"/>
    <xf numFmtId="0" fontId="5" fillId="0" borderId="0"/>
    <xf numFmtId="0" fontId="7" fillId="0" borderId="0"/>
    <xf numFmtId="0" fontId="45" fillId="0" borderId="0"/>
    <xf numFmtId="0" fontId="4" fillId="0" borderId="0"/>
    <xf numFmtId="0" fontId="7" fillId="0" borderId="0"/>
    <xf numFmtId="0" fontId="7" fillId="0" borderId="0"/>
    <xf numFmtId="0" fontId="29" fillId="0" borderId="0"/>
    <xf numFmtId="0" fontId="7" fillId="0" borderId="0"/>
    <xf numFmtId="0" fontId="7" fillId="29" borderId="45" applyNumberFormat="0" applyFont="0" applyAlignment="0" applyProtection="0"/>
    <xf numFmtId="0" fontId="159" fillId="30" borderId="80" applyNumberForma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5" fillId="12" borderId="0" applyNumberFormat="0" applyBorder="0" applyAlignment="0" applyProtection="0"/>
    <xf numFmtId="0" fontId="81" fillId="30" borderId="52" applyNumberFormat="0" applyAlignment="0" applyProtection="0"/>
    <xf numFmtId="0" fontId="71" fillId="34" borderId="0" applyNumberFormat="0" applyBorder="0" applyAlignment="0" applyProtection="0"/>
    <xf numFmtId="3" fontId="7" fillId="33" borderId="3" applyFont="0">
      <alignment horizontal="right" vertical="center"/>
    </xf>
    <xf numFmtId="0" fontId="7" fillId="0" borderId="0"/>
    <xf numFmtId="0" fontId="45" fillId="0" borderId="0"/>
    <xf numFmtId="0" fontId="7" fillId="0" borderId="0"/>
    <xf numFmtId="0" fontId="50" fillId="30" borderId="46" applyNumberFormat="0" applyAlignment="0" applyProtection="0"/>
    <xf numFmtId="0" fontId="82" fillId="0" borderId="0" applyNumberFormat="0" applyFill="0" applyBorder="0" applyAlignment="0" applyProtection="0"/>
    <xf numFmtId="0" fontId="57" fillId="0" borderId="0" applyNumberFormat="0" applyFill="0" applyBorder="0" applyAlignment="0" applyProtection="0"/>
    <xf numFmtId="0" fontId="7" fillId="29" borderId="81" applyNumberFormat="0" applyFont="0" applyAlignment="0" applyProtection="0"/>
    <xf numFmtId="0" fontId="77" fillId="0" borderId="0" applyNumberFormat="0" applyFill="0" applyBorder="0" applyAlignment="0" applyProtection="0"/>
    <xf numFmtId="0" fontId="74" fillId="0" borderId="48" applyNumberFormat="0" applyFill="0" applyAlignment="0" applyProtection="0"/>
    <xf numFmtId="0" fontId="75" fillId="0" borderId="49" applyNumberFormat="0" applyFill="0" applyAlignment="0" applyProtection="0"/>
    <xf numFmtId="0" fontId="76" fillId="0" borderId="50" applyNumberFormat="0" applyFill="0" applyAlignment="0" applyProtection="0"/>
    <xf numFmtId="0" fontId="77" fillId="0" borderId="0" applyNumberFormat="0" applyFill="0" applyBorder="0" applyAlignment="0" applyProtection="0"/>
    <xf numFmtId="0" fontId="169" fillId="0" borderId="53"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66" fillId="16" borderId="46" applyNumberFormat="0" applyAlignment="0" applyProtection="0"/>
    <xf numFmtId="0" fontId="162" fillId="30" borderId="52" applyNumberFormat="0" applyAlignment="0" applyProtection="0"/>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81" fillId="30" borderId="52" applyNumberForma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1" fillId="24"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8"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164" fillId="12" borderId="0" applyNumberFormat="0" applyBorder="0" applyAlignment="0" applyProtection="0"/>
    <xf numFmtId="0" fontId="159" fillId="30" borderId="46" applyNumberFormat="0" applyAlignment="0" applyProtection="0"/>
    <xf numFmtId="0" fontId="165" fillId="32" borderId="47" applyNumberFormat="0" applyAlignment="0" applyProtection="0"/>
    <xf numFmtId="0" fontId="160" fillId="0" borderId="0" applyNumberFormat="0" applyFill="0" applyBorder="0" applyAlignment="0" applyProtection="0"/>
    <xf numFmtId="0" fontId="166" fillId="13" borderId="0" applyNumberFormat="0" applyBorder="0" applyAlignment="0" applyProtection="0"/>
    <xf numFmtId="0" fontId="60" fillId="0" borderId="48" applyNumberFormat="0" applyFill="0" applyAlignment="0" applyProtection="0"/>
    <xf numFmtId="0" fontId="61" fillId="0" borderId="49" applyNumberFormat="0" applyFill="0" applyAlignment="0" applyProtection="0"/>
    <xf numFmtId="0" fontId="162" fillId="30" borderId="82" applyNumberFormat="0" applyAlignment="0" applyProtection="0"/>
    <xf numFmtId="0" fontId="62" fillId="0" borderId="0" applyNumberFormat="0" applyFill="0" applyBorder="0" applyAlignment="0" applyProtection="0"/>
    <xf numFmtId="0" fontId="161" fillId="16" borderId="46" applyNumberFormat="0" applyAlignment="0" applyProtection="0"/>
    <xf numFmtId="0" fontId="167" fillId="0" borderId="51" applyNumberFormat="0" applyFill="0" applyAlignment="0" applyProtection="0"/>
    <xf numFmtId="0" fontId="168" fillId="34" borderId="0" applyNumberFormat="0" applyBorder="0" applyAlignment="0" applyProtection="0"/>
    <xf numFmtId="0" fontId="161" fillId="16" borderId="80" applyNumberFormat="0" applyAlignment="0" applyProtection="0"/>
    <xf numFmtId="0" fontId="7" fillId="29" borderId="45" applyNumberFormat="0" applyFont="0" applyAlignment="0" applyProtection="0"/>
    <xf numFmtId="0" fontId="162" fillId="30" borderId="52" applyNumberFormat="0" applyAlignment="0" applyProtection="0"/>
    <xf numFmtId="0" fontId="77" fillId="0" borderId="0" applyNumberFormat="0" applyFill="0" applyBorder="0" applyAlignment="0" applyProtection="0"/>
    <xf numFmtId="0" fontId="169" fillId="0" borderId="53" applyNumberFormat="0" applyFill="0" applyAlignment="0" applyProtection="0"/>
    <xf numFmtId="0" fontId="163" fillId="0" borderId="0" applyNumberFormat="0" applyFill="0" applyBorder="0" applyAlignment="0" applyProtection="0"/>
    <xf numFmtId="0" fontId="170" fillId="0" borderId="0"/>
    <xf numFmtId="0" fontId="162" fillId="30" borderId="82" applyNumberFormat="0" applyAlignment="0" applyProtection="0"/>
    <xf numFmtId="0" fontId="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xf numFmtId="0" fontId="51" fillId="25" borderId="0" applyNumberFormat="0" applyBorder="0" applyAlignment="0" applyProtection="0"/>
    <xf numFmtId="0" fontId="51" fillId="23" borderId="0" applyNumberFormat="0" applyBorder="0" applyAlignment="0" applyProtection="0"/>
    <xf numFmtId="0" fontId="51" fillId="22" borderId="0" applyNumberFormat="0" applyBorder="0" applyAlignment="0" applyProtection="0"/>
    <xf numFmtId="0" fontId="51" fillId="19" borderId="0" applyNumberFormat="0" applyBorder="0" applyAlignment="0" applyProtection="0"/>
    <xf numFmtId="0" fontId="51" fillId="18" borderId="0" applyNumberFormat="0" applyBorder="0" applyAlignment="0" applyProtection="0"/>
    <xf numFmtId="0" fontId="51" fillId="21" borderId="0" applyNumberFormat="0" applyBorder="0" applyAlignment="0" applyProtection="0"/>
    <xf numFmtId="0" fontId="158" fillId="20" borderId="0" applyNumberFormat="0" applyBorder="0" applyAlignment="0" applyProtection="0"/>
    <xf numFmtId="0" fontId="158" fillId="17" borderId="0" applyNumberFormat="0" applyBorder="0" applyAlignment="0" applyProtection="0"/>
    <xf numFmtId="0" fontId="158" fillId="14" borderId="0" applyNumberFormat="0" applyBorder="0" applyAlignment="0" applyProtection="0"/>
    <xf numFmtId="0" fontId="158" fillId="19" borderId="0" applyNumberFormat="0" applyBorder="0" applyAlignment="0" applyProtection="0"/>
    <xf numFmtId="0" fontId="158" fillId="18" borderId="0" applyNumberFormat="0" applyBorder="0" applyAlignment="0" applyProtection="0"/>
    <xf numFmtId="0" fontId="158" fillId="17" borderId="0" applyNumberFormat="0" applyBorder="0" applyAlignment="0" applyProtection="0"/>
    <xf numFmtId="0" fontId="158" fillId="16" borderId="0" applyNumberFormat="0" applyBorder="0" applyAlignment="0" applyProtection="0"/>
    <xf numFmtId="0" fontId="158" fillId="15" borderId="0" applyNumberFormat="0" applyBorder="0" applyAlignment="0" applyProtection="0"/>
    <xf numFmtId="0" fontId="158" fillId="14" borderId="0" applyNumberFormat="0" applyBorder="0" applyAlignment="0" applyProtection="0"/>
    <xf numFmtId="0" fontId="158" fillId="13" borderId="0" applyNumberFormat="0" applyBorder="0" applyAlignment="0" applyProtection="0"/>
    <xf numFmtId="0" fontId="158" fillId="12" borderId="0" applyNumberFormat="0" applyBorder="0" applyAlignment="0" applyProtection="0"/>
    <xf numFmtId="0" fontId="158" fillId="11" borderId="0" applyNumberFormat="0" applyBorder="0" applyAlignment="0" applyProtection="0"/>
    <xf numFmtId="0" fontId="7" fillId="0" borderId="0"/>
    <xf numFmtId="0" fontId="5" fillId="0" borderId="0"/>
    <xf numFmtId="0" fontId="7" fillId="0" borderId="0"/>
    <xf numFmtId="0" fontId="171" fillId="0" borderId="0" applyNumberFormat="0" applyFill="0" applyBorder="0" applyProtection="0">
      <alignment vertical="top" wrapText="1"/>
    </xf>
    <xf numFmtId="0" fontId="7" fillId="29" borderId="81" applyNumberFormat="0" applyFont="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45" fillId="0" borderId="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81" fillId="30" borderId="5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72" fillId="2" borderId="0">
      <alignment vertical="center"/>
    </xf>
    <xf numFmtId="0" fontId="5" fillId="0" borderId="0"/>
    <xf numFmtId="0" fontId="5" fillId="0" borderId="0"/>
    <xf numFmtId="0" fontId="5" fillId="0" borderId="0"/>
    <xf numFmtId="0" fontId="7" fillId="29" borderId="45" applyNumberFormat="0" applyFont="0" applyAlignment="0" applyProtection="0"/>
    <xf numFmtId="0" fontId="7" fillId="0" borderId="0"/>
    <xf numFmtId="0" fontId="169" fillId="0" borderId="53" applyNumberFormat="0" applyFill="0" applyAlignment="0" applyProtection="0"/>
    <xf numFmtId="0" fontId="5" fillId="0" borderId="0"/>
    <xf numFmtId="0" fontId="5" fillId="0" borderId="0"/>
    <xf numFmtId="0" fontId="5" fillId="0" borderId="0"/>
    <xf numFmtId="0" fontId="169" fillId="0" borderId="83" applyNumberFormat="0" applyFill="0" applyAlignment="0" applyProtection="0"/>
    <xf numFmtId="0" fontId="5" fillId="0" borderId="0"/>
    <xf numFmtId="0" fontId="5" fillId="0" borderId="0"/>
    <xf numFmtId="0" fontId="161" fillId="16" borderId="80" applyNumberFormat="0" applyAlignment="0" applyProtection="0"/>
    <xf numFmtId="0" fontId="5" fillId="0" borderId="0"/>
    <xf numFmtId="0" fontId="7" fillId="0" borderId="0">
      <alignment vertical="center"/>
    </xf>
    <xf numFmtId="0" fontId="7" fillId="36" borderId="3" applyNumberFormat="0" applyFont="0" applyBorder="0">
      <alignment horizontal="center" vertical="center"/>
    </xf>
    <xf numFmtId="0" fontId="169" fillId="0" borderId="83" applyNumberFormat="0" applyFill="0" applyAlignment="0" applyProtection="0"/>
    <xf numFmtId="0" fontId="159" fillId="30" borderId="46" applyNumberFormat="0" applyAlignment="0" applyProtection="0"/>
    <xf numFmtId="0" fontId="159" fillId="30" borderId="80" applyNumberFormat="0" applyAlignment="0" applyProtection="0"/>
    <xf numFmtId="0" fontId="5" fillId="0" borderId="0"/>
    <xf numFmtId="0" fontId="147" fillId="49" borderId="0" applyNumberFormat="0" applyBorder="0" applyAlignment="0" applyProtection="0"/>
    <xf numFmtId="0" fontId="66" fillId="16" borderId="46" applyNumberFormat="0" applyAlignment="0" applyProtection="0"/>
    <xf numFmtId="0" fontId="7" fillId="29" borderId="45" applyNumberFormat="0" applyFont="0" applyAlignment="0" applyProtection="0"/>
    <xf numFmtId="0" fontId="159" fillId="30" borderId="46" applyNumberFormat="0" applyAlignment="0" applyProtection="0"/>
    <xf numFmtId="0" fontId="161" fillId="16" borderId="46" applyNumberFormat="0" applyAlignment="0" applyProtection="0"/>
    <xf numFmtId="0" fontId="78"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66"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81" fillId="30" borderId="52" applyNumberFormat="0" applyAlignment="0" applyProtection="0"/>
    <xf numFmtId="0" fontId="66" fillId="16" borderId="46" applyNumberFormat="0" applyAlignment="0" applyProtection="0"/>
    <xf numFmtId="0" fontId="78" fillId="0" borderId="53" applyNumberFormat="0" applyFill="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50" fillId="30" borderId="46" applyNumberFormat="0" applyAlignment="0" applyProtection="0"/>
    <xf numFmtId="0" fontId="159" fillId="30" borderId="46" applyNumberFormat="0" applyAlignment="0" applyProtection="0"/>
    <xf numFmtId="0" fontId="66" fillId="16" borderId="46" applyNumberFormat="0" applyAlignment="0" applyProtection="0"/>
    <xf numFmtId="0" fontId="66" fillId="16" borderId="46" applyNumberFormat="0" applyAlignment="0" applyProtection="0"/>
    <xf numFmtId="0" fontId="162" fillId="30" borderId="52" applyNumberFormat="0" applyAlignment="0" applyProtection="0"/>
    <xf numFmtId="0" fontId="7" fillId="29" borderId="45" applyNumberFormat="0" applyFont="0" applyAlignment="0" applyProtection="0"/>
    <xf numFmtId="0" fontId="7" fillId="78" borderId="79" applyNumberFormat="0" applyFont="0" applyBorder="0" applyProtection="0">
      <alignment horizontal="left" vertical="center"/>
    </xf>
    <xf numFmtId="0" fontId="81" fillId="30" borderId="52" applyNumberFormat="0" applyAlignment="0" applyProtection="0"/>
    <xf numFmtId="0" fontId="159" fillId="30" borderId="46" applyNumberFormat="0" applyAlignment="0" applyProtection="0"/>
    <xf numFmtId="0" fontId="161" fillId="16" borderId="46" applyNumberFormat="0" applyAlignment="0" applyProtection="0"/>
    <xf numFmtId="0" fontId="161" fillId="16" borderId="46" applyNumberFormat="0" applyAlignment="0" applyProtection="0"/>
    <xf numFmtId="0" fontId="159" fillId="30" borderId="46" applyNumberFormat="0" applyAlignment="0" applyProtection="0"/>
    <xf numFmtId="0" fontId="7" fillId="29" borderId="45" applyNumberFormat="0" applyFont="0" applyAlignment="0" applyProtection="0"/>
    <xf numFmtId="0" fontId="50" fillId="30" borderId="46" applyNumberFormat="0" applyAlignment="0" applyProtection="0"/>
    <xf numFmtId="0" fontId="159" fillId="30" borderId="46" applyNumberFormat="0" applyAlignment="0" applyProtection="0"/>
    <xf numFmtId="0" fontId="81" fillId="30" borderId="52" applyNumberFormat="0" applyAlignment="0" applyProtection="0"/>
    <xf numFmtId="0" fontId="162" fillId="30" borderId="52" applyNumberFormat="0" applyAlignment="0" applyProtection="0"/>
    <xf numFmtId="0" fontId="7" fillId="78" borderId="79" applyNumberFormat="0" applyFont="0" applyBorder="0" applyProtection="0">
      <alignment horizontal="left" vertical="center"/>
    </xf>
    <xf numFmtId="0" fontId="162" fillId="30" borderId="52" applyNumberFormat="0" applyAlignment="0" applyProtection="0"/>
    <xf numFmtId="0" fontId="159" fillId="30" borderId="46" applyNumberFormat="0" applyAlignment="0" applyProtection="0"/>
    <xf numFmtId="0" fontId="50"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161" fillId="16" borderId="46" applyNumberFormat="0" applyAlignment="0" applyProtection="0"/>
    <xf numFmtId="0" fontId="161" fillId="16" borderId="46" applyNumberFormat="0" applyAlignment="0" applyProtection="0"/>
    <xf numFmtId="0" fontId="81" fillId="30" borderId="52" applyNumberForma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66" fillId="16" borderId="46" applyNumberFormat="0" applyAlignment="0" applyProtection="0"/>
    <xf numFmtId="0" fontId="78" fillId="0" borderId="53" applyNumberFormat="0" applyFill="0" applyAlignment="0" applyProtection="0"/>
    <xf numFmtId="0" fontId="81" fillId="30" borderId="52" applyNumberFormat="0" applyAlignment="0" applyProtection="0"/>
    <xf numFmtId="0" fontId="78" fillId="0" borderId="53" applyNumberFormat="0" applyFill="0" applyAlignment="0" applyProtection="0"/>
    <xf numFmtId="0" fontId="159" fillId="30" borderId="46" applyNumberFormat="0" applyAlignment="0" applyProtection="0"/>
    <xf numFmtId="0" fontId="50" fillId="30" borderId="46" applyNumberFormat="0" applyAlignment="0" applyProtection="0"/>
    <xf numFmtId="0" fontId="159"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66"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81" fillId="30" borderId="52" applyNumberForma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66" fillId="16" borderId="46" applyNumberFormat="0" applyAlignment="0" applyProtection="0"/>
    <xf numFmtId="0" fontId="161" fillId="16" borderId="46" applyNumberFormat="0" applyAlignment="0" applyProtection="0"/>
    <xf numFmtId="0" fontId="169" fillId="0" borderId="53" applyNumberFormat="0" applyFill="0" applyAlignment="0" applyProtection="0"/>
    <xf numFmtId="0" fontId="66" fillId="16"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169" fillId="0" borderId="53" applyNumberFormat="0" applyFill="0" applyAlignment="0" applyProtection="0"/>
    <xf numFmtId="0" fontId="162" fillId="30" borderId="52" applyNumberFormat="0" applyAlignment="0" applyProtection="0"/>
    <xf numFmtId="0" fontId="161" fillId="16" borderId="46"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7" fillId="29" borderId="45" applyNumberFormat="0" applyFont="0" applyAlignment="0" applyProtection="0"/>
    <xf numFmtId="0" fontId="161" fillId="16" borderId="46" applyNumberForma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59" fillId="30" borderId="46" applyNumberFormat="0" applyAlignment="0" applyProtection="0"/>
    <xf numFmtId="0" fontId="162" fillId="30" borderId="52" applyNumberFormat="0" applyAlignment="0" applyProtection="0"/>
    <xf numFmtId="0" fontId="162" fillId="30" borderId="52" applyNumberFormat="0" applyAlignment="0" applyProtection="0"/>
    <xf numFmtId="0" fontId="161"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78" fillId="0" borderId="53" applyNumberFormat="0" applyFill="0" applyAlignment="0" applyProtection="0"/>
    <xf numFmtId="0" fontId="78"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59" fillId="30" borderId="46" applyNumberFormat="0" applyAlignment="0" applyProtection="0"/>
    <xf numFmtId="0" fontId="161" fillId="16" borderId="46" applyNumberFormat="0" applyAlignment="0" applyProtection="0"/>
    <xf numFmtId="0" fontId="159" fillId="30"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7" fillId="29" borderId="45" applyNumberFormat="0" applyFont="0" applyAlignment="0" applyProtection="0"/>
    <xf numFmtId="0" fontId="169" fillId="0" borderId="53" applyNumberFormat="0" applyFill="0" applyAlignment="0" applyProtection="0"/>
    <xf numFmtId="0" fontId="159" fillId="30" borderId="46" applyNumberFormat="0" applyAlignment="0" applyProtection="0"/>
    <xf numFmtId="0" fontId="159" fillId="30" borderId="46" applyNumberFormat="0" applyAlignment="0" applyProtection="0"/>
    <xf numFmtId="0" fontId="169" fillId="0" borderId="53" applyNumberFormat="0" applyFill="0" applyAlignment="0" applyProtection="0"/>
    <xf numFmtId="0" fontId="66" fillId="16" borderId="46" applyNumberFormat="0" applyAlignment="0" applyProtection="0"/>
    <xf numFmtId="0" fontId="7" fillId="29" borderId="45" applyNumberFormat="0" applyFont="0" applyAlignment="0" applyProtection="0"/>
    <xf numFmtId="0" fontId="50"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161" fillId="16" borderId="46" applyNumberFormat="0" applyAlignment="0" applyProtection="0"/>
    <xf numFmtId="0" fontId="66" fillId="16" borderId="46" applyNumberFormat="0" applyAlignment="0" applyProtection="0"/>
    <xf numFmtId="0" fontId="161" fillId="16" borderId="46" applyNumberFormat="0" applyAlignment="0" applyProtection="0"/>
    <xf numFmtId="0" fontId="162" fillId="30" borderId="52" applyNumberFormat="0" applyAlignment="0" applyProtection="0"/>
    <xf numFmtId="0" fontId="50" fillId="30" borderId="46" applyNumberFormat="0" applyAlignment="0" applyProtection="0"/>
    <xf numFmtId="0" fontId="161" fillId="16" borderId="46" applyNumberFormat="0" applyAlignment="0" applyProtection="0"/>
    <xf numFmtId="0" fontId="161" fillId="16" borderId="46" applyNumberFormat="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9" fillId="0" borderId="53" applyNumberFormat="0" applyFill="0" applyAlignment="0" applyProtection="0"/>
    <xf numFmtId="0" fontId="161" fillId="16" borderId="46" applyNumberFormat="0" applyAlignment="0" applyProtection="0"/>
    <xf numFmtId="0" fontId="161" fillId="16" borderId="46" applyNumberFormat="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81" fillId="30" borderId="52" applyNumberFormat="0" applyAlignment="0" applyProtection="0"/>
    <xf numFmtId="0" fontId="50" fillId="30"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162"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50" fillId="30" borderId="46" applyNumberFormat="0" applyAlignment="0" applyProtection="0"/>
    <xf numFmtId="0" fontId="161" fillId="16"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162"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162"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50" fillId="30"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162"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50" fillId="30"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162"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7" fillId="29" borderId="45" applyNumberFormat="0" applyFont="0" applyAlignment="0" applyProtection="0"/>
    <xf numFmtId="0" fontId="66" fillId="16" borderId="46" applyNumberFormat="0" applyAlignment="0" applyProtection="0"/>
    <xf numFmtId="0" fontId="169" fillId="0" borderId="53" applyNumberFormat="0" applyFill="0" applyAlignment="0" applyProtection="0"/>
    <xf numFmtId="0" fontId="50" fillId="30"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162"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50" fillId="30" borderId="46" applyNumberFormat="0" applyAlignment="0" applyProtection="0"/>
    <xf numFmtId="0" fontId="81" fillId="30" borderId="52" applyNumberFormat="0" applyAlignment="0" applyProtection="0"/>
    <xf numFmtId="0" fontId="7" fillId="29" borderId="45" applyNumberFormat="0" applyFont="0" applyAlignment="0" applyProtection="0"/>
    <xf numFmtId="0" fontId="162"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59" fillId="30"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7" fillId="78" borderId="79" applyNumberFormat="0" applyFont="0" applyBorder="0" applyProtection="0">
      <alignment horizontal="left" vertical="center"/>
    </xf>
    <xf numFmtId="0" fontId="7" fillId="29" borderId="45" applyNumberFormat="0" applyFon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169" fillId="0" borderId="53" applyNumberFormat="0" applyFill="0" applyAlignment="0" applyProtection="0"/>
    <xf numFmtId="0" fontId="7" fillId="29" borderId="45" applyNumberFormat="0" applyFont="0" applyAlignment="0" applyProtection="0"/>
    <xf numFmtId="0" fontId="162" fillId="30" borderId="52" applyNumberFormat="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66" fillId="16" borderId="46" applyNumberFormat="0" applyAlignment="0" applyProtection="0"/>
    <xf numFmtId="0" fontId="159" fillId="30" borderId="46" applyNumberFormat="0" applyAlignment="0" applyProtection="0"/>
    <xf numFmtId="0" fontId="159" fillId="30" borderId="46" applyNumberFormat="0" applyAlignment="0" applyProtection="0"/>
    <xf numFmtId="0" fontId="159" fillId="30" borderId="46" applyNumberFormat="0" applyAlignment="0" applyProtection="0"/>
    <xf numFmtId="0" fontId="50" fillId="30" borderId="46" applyNumberFormat="0" applyAlignment="0" applyProtection="0"/>
    <xf numFmtId="0" fontId="66" fillId="16" borderId="46" applyNumberFormat="0" applyAlignment="0" applyProtection="0"/>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7" fillId="78" borderId="79" applyNumberFormat="0" applyFont="0" applyBorder="0" applyProtection="0">
      <alignment horizontal="left" vertical="center"/>
    </xf>
    <xf numFmtId="0" fontId="161" fillId="16" borderId="46" applyNumberFormat="0" applyAlignment="0" applyProtection="0"/>
    <xf numFmtId="0" fontId="161" fillId="16" borderId="46" applyNumberFormat="0" applyAlignment="0" applyProtection="0"/>
    <xf numFmtId="0" fontId="161" fillId="16" borderId="46"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 fillId="29" borderId="45" applyNumberFormat="0" applyFon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162"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81" fillId="30" borderId="52" applyNumberFormat="0" applyAlignment="0" applyProtection="0"/>
    <xf numFmtId="0" fontId="50" fillId="30" borderId="46" applyNumberFormat="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53" applyNumberFormat="0" applyFill="0" applyAlignment="0" applyProtection="0"/>
    <xf numFmtId="0" fontId="169" fillId="0" borderId="83" applyNumberFormat="0" applyFill="0" applyAlignment="0" applyProtection="0"/>
    <xf numFmtId="0" fontId="66" fillId="16"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1" fillId="16" borderId="80" applyNumberFormat="0" applyAlignment="0" applyProtection="0"/>
    <xf numFmtId="0" fontId="81" fillId="30" borderId="82" applyNumberFormat="0" applyAlignment="0" applyProtection="0"/>
    <xf numFmtId="0" fontId="66" fillId="16"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9" fillId="0" borderId="98" applyNumberFormat="0" applyFill="0" applyAlignment="0" applyProtection="0"/>
    <xf numFmtId="0" fontId="50" fillId="30" borderId="80" applyNumberFormat="0" applyAlignment="0" applyProtection="0"/>
    <xf numFmtId="0" fontId="169" fillId="0" borderId="104" applyNumberFormat="0" applyFill="0" applyAlignment="0" applyProtection="0"/>
    <xf numFmtId="0" fontId="7" fillId="29" borderId="9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59" fillId="30" borderId="95" applyNumberFormat="0" applyAlignment="0" applyProtection="0"/>
    <xf numFmtId="0" fontId="169" fillId="0" borderId="88"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50" fillId="30" borderId="80" applyNumberFormat="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7" fillId="78" borderId="84" applyNumberFormat="0" applyFont="0" applyBorder="0" applyProtection="0">
      <alignment horizontal="left" vertical="center"/>
    </xf>
    <xf numFmtId="0" fontId="7" fillId="78" borderId="84" applyNumberFormat="0" applyFont="0" applyBorder="0" applyProtection="0">
      <alignment horizontal="left" vertical="center"/>
    </xf>
    <xf numFmtId="0" fontId="50" fillId="30" borderId="80" applyNumberFormat="0" applyAlignment="0" applyProtection="0"/>
    <xf numFmtId="0" fontId="159" fillId="30" borderId="80" applyNumberFormat="0" applyAlignment="0" applyProtection="0"/>
    <xf numFmtId="0" fontId="66" fillId="16"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161" fillId="16" borderId="80" applyNumberFormat="0" applyAlignment="0" applyProtection="0"/>
    <xf numFmtId="0" fontId="66" fillId="16" borderId="80" applyNumberFormat="0" applyAlignment="0" applyProtection="0"/>
    <xf numFmtId="0" fontId="159" fillId="30"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81" fillId="30" borderId="82" applyNumberFormat="0" applyAlignment="0" applyProtection="0"/>
    <xf numFmtId="0" fontId="169" fillId="0" borderId="83" applyNumberFormat="0" applyFill="0" applyAlignment="0" applyProtection="0"/>
    <xf numFmtId="0" fontId="161" fillId="16" borderId="80" applyNumberFormat="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50" fillId="30" borderId="80" applyNumberFormat="0" applyAlignment="0" applyProtection="0"/>
    <xf numFmtId="0" fontId="66" fillId="16"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50" fillId="30" borderId="80"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1" fillId="16" borderId="80" applyNumberFormat="0" applyAlignment="0" applyProtection="0"/>
    <xf numFmtId="0" fontId="81" fillId="30" borderId="82" applyNumberForma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78" fillId="0" borderId="83" applyNumberFormat="0" applyFill="0" applyAlignment="0" applyProtection="0"/>
    <xf numFmtId="0" fontId="159" fillId="30" borderId="80" applyNumberFormat="0" applyAlignment="0" applyProtection="0"/>
    <xf numFmtId="0" fontId="50" fillId="30"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50" fillId="30"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78"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8" fillId="0" borderId="83" applyNumberFormat="0" applyFill="0" applyAlignment="0" applyProtection="0"/>
    <xf numFmtId="0" fontId="159" fillId="30" borderId="80" applyNumberFormat="0" applyAlignment="0" applyProtection="0"/>
    <xf numFmtId="0" fontId="169" fillId="0" borderId="83" applyNumberFormat="0" applyFill="0" applyAlignment="0" applyProtection="0"/>
    <xf numFmtId="0" fontId="50"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161" fillId="16"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66" fillId="16"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7" fillId="29" borderId="81" applyNumberFormat="0" applyFont="0" applyAlignment="0" applyProtection="0"/>
    <xf numFmtId="0" fontId="78" fillId="0" borderId="104" applyNumberFormat="0" applyFill="0" applyAlignment="0" applyProtection="0"/>
    <xf numFmtId="0" fontId="66" fillId="16" borderId="80" applyNumberFormat="0" applyAlignment="0" applyProtection="0"/>
    <xf numFmtId="0" fontId="78" fillId="0" borderId="83" applyNumberFormat="0" applyFill="0" applyAlignment="0" applyProtection="0"/>
    <xf numFmtId="0" fontId="159" fillId="30" borderId="80" applyNumberFormat="0" applyAlignment="0" applyProtection="0"/>
    <xf numFmtId="0" fontId="66" fillId="16" borderId="80" applyNumberFormat="0" applyAlignment="0" applyProtection="0"/>
    <xf numFmtId="0" fontId="81"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50" fillId="30" borderId="90" applyNumberFormat="0" applyAlignment="0" applyProtection="0"/>
    <xf numFmtId="0" fontId="81" fillId="30" borderId="103" applyNumberFormat="0" applyAlignment="0" applyProtection="0"/>
    <xf numFmtId="0" fontId="162" fillId="30" borderId="110" applyNumberFormat="0" applyAlignment="0" applyProtection="0"/>
    <xf numFmtId="0" fontId="78" fillId="0" borderId="104" applyNumberFormat="0" applyFill="0" applyAlignment="0" applyProtection="0"/>
    <xf numFmtId="0" fontId="162" fillId="30" borderId="87" applyNumberFormat="0" applyAlignment="0" applyProtection="0"/>
    <xf numFmtId="0" fontId="162" fillId="30" borderId="103" applyNumberFormat="0" applyAlignment="0" applyProtection="0"/>
    <xf numFmtId="0" fontId="169" fillId="0" borderId="83" applyNumberFormat="0" applyFill="0" applyAlignment="0" applyProtection="0"/>
    <xf numFmtId="0" fontId="159" fillId="30"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81" fillId="30" borderId="97" applyNumberFormat="0" applyAlignment="0" applyProtection="0"/>
    <xf numFmtId="0" fontId="81"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81" fillId="30" borderId="82"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59" fillId="30" borderId="80" applyNumberFormat="0" applyAlignment="0" applyProtection="0"/>
    <xf numFmtId="0" fontId="7" fillId="29" borderId="81" applyNumberFormat="0" applyFont="0" applyAlignment="0" applyProtection="0"/>
    <xf numFmtId="0" fontId="78" fillId="0" borderId="88" applyNumberFormat="0" applyFill="0" applyAlignment="0" applyProtection="0"/>
    <xf numFmtId="0" fontId="50" fillId="30" borderId="80" applyNumberFormat="0" applyAlignment="0" applyProtection="0"/>
    <xf numFmtId="0" fontId="66" fillId="16" borderId="80" applyNumberFormat="0" applyAlignment="0" applyProtection="0"/>
    <xf numFmtId="0" fontId="159" fillId="30" borderId="90" applyNumberFormat="0" applyAlignment="0" applyProtection="0"/>
    <xf numFmtId="0" fontId="78"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66" fillId="16" borderId="80" applyNumberFormat="0" applyAlignment="0" applyProtection="0"/>
    <xf numFmtId="0" fontId="159" fillId="30" borderId="80" applyNumberFormat="0" applyAlignment="0" applyProtection="0"/>
    <xf numFmtId="0" fontId="7" fillId="29" borderId="81"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161" fillId="16" borderId="80" applyNumberFormat="0" applyAlignment="0" applyProtection="0"/>
    <xf numFmtId="0" fontId="7" fillId="78" borderId="84" applyNumberFormat="0" applyFont="0" applyBorder="0" applyProtection="0">
      <alignment horizontal="left" vertical="center"/>
    </xf>
    <xf numFmtId="0" fontId="66" fillId="16" borderId="80" applyNumberFormat="0" applyAlignment="0" applyProtection="0"/>
    <xf numFmtId="0" fontId="159" fillId="30"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50" fillId="30" borderId="80"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9" fillId="0" borderId="83" applyNumberFormat="0" applyFill="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1" fillId="16" borderId="80" applyNumberFormat="0" applyAlignment="0" applyProtection="0"/>
    <xf numFmtId="0" fontId="7" fillId="78" borderId="84" applyNumberFormat="0" applyFont="0" applyBorder="0" applyProtection="0">
      <alignment horizontal="left" vertical="center"/>
    </xf>
    <xf numFmtId="0" fontId="50" fillId="30" borderId="80" applyNumberFormat="0" applyAlignment="0" applyProtection="0"/>
    <xf numFmtId="0" fontId="159" fillId="30" borderId="80" applyNumberFormat="0" applyAlignment="0" applyProtection="0"/>
    <xf numFmtId="0" fontId="66" fillId="16" borderId="80"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59" fillId="30" borderId="80" applyNumberFormat="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169" fillId="0" borderId="83" applyNumberFormat="0" applyFill="0" applyAlignment="0" applyProtection="0"/>
    <xf numFmtId="0" fontId="162" fillId="30" borderId="103" applyNumberFormat="0" applyAlignment="0" applyProtection="0"/>
    <xf numFmtId="0" fontId="161" fillId="16" borderId="95" applyNumberFormat="0" applyAlignment="0" applyProtection="0"/>
    <xf numFmtId="0" fontId="169" fillId="0" borderId="104" applyNumberFormat="0" applyFill="0" applyAlignment="0" applyProtection="0"/>
    <xf numFmtId="0" fontId="81"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162" fillId="30" borderId="82" applyNumberFormat="0" applyAlignment="0" applyProtection="0"/>
    <xf numFmtId="0" fontId="81" fillId="30" borderId="82" applyNumberFormat="0" applyAlignment="0" applyProtection="0"/>
    <xf numFmtId="0" fontId="159" fillId="30" borderId="80" applyNumberFormat="0" applyAlignment="0" applyProtection="0"/>
    <xf numFmtId="0" fontId="162"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81" fillId="30" borderId="110" applyNumberFormat="0" applyAlignment="0" applyProtection="0"/>
    <xf numFmtId="0" fontId="169" fillId="0" borderId="83" applyNumberFormat="0" applyFill="0" applyAlignment="0" applyProtection="0"/>
    <xf numFmtId="0" fontId="78" fillId="0" borderId="83" applyNumberFormat="0" applyFill="0" applyAlignment="0" applyProtection="0"/>
    <xf numFmtId="0" fontId="81" fillId="30" borderId="82" applyNumberFormat="0" applyAlignment="0" applyProtection="0"/>
    <xf numFmtId="0" fontId="159"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161" fillId="16" borderId="80" applyNumberFormat="0" applyAlignment="0" applyProtection="0"/>
    <xf numFmtId="0" fontId="161" fillId="16" borderId="80" applyNumberFormat="0" applyAlignment="0" applyProtection="0"/>
    <xf numFmtId="0" fontId="7" fillId="29" borderId="81"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159"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90" applyNumberFormat="0" applyAlignment="0" applyProtection="0"/>
    <xf numFmtId="0" fontId="162" fillId="30" borderId="82" applyNumberFormat="0" applyAlignment="0" applyProtection="0"/>
    <xf numFmtId="0" fontId="7" fillId="29" borderId="81" applyNumberFormat="0" applyFont="0" applyAlignment="0" applyProtection="0"/>
    <xf numFmtId="0" fontId="169" fillId="0" borderId="104" applyNumberFormat="0" applyFill="0" applyAlignment="0" applyProtection="0"/>
    <xf numFmtId="0" fontId="159" fillId="30" borderId="101" applyNumberFormat="0" applyAlignment="0" applyProtection="0"/>
    <xf numFmtId="0" fontId="78" fillId="0" borderId="98" applyNumberFormat="0" applyFill="0" applyAlignment="0" applyProtection="0"/>
    <xf numFmtId="0" fontId="161" fillId="16" borderId="80" applyNumberFormat="0" applyAlignment="0" applyProtection="0"/>
    <xf numFmtId="0" fontId="169" fillId="0" borderId="83" applyNumberFormat="0" applyFill="0" applyAlignment="0" applyProtection="0"/>
    <xf numFmtId="0" fontId="162" fillId="30" borderId="103" applyNumberForma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1" fillId="16"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162" fillId="30" borderId="82" applyNumberFormat="0" applyAlignment="0" applyProtection="0"/>
    <xf numFmtId="0" fontId="78" fillId="0" borderId="88" applyNumberFormat="0" applyFill="0" applyAlignment="0" applyProtection="0"/>
    <xf numFmtId="0" fontId="66" fillId="16" borderId="80" applyNumberFormat="0" applyAlignment="0" applyProtection="0"/>
    <xf numFmtId="0" fontId="66" fillId="16" borderId="80" applyNumberFormat="0" applyAlignment="0" applyProtection="0"/>
    <xf numFmtId="0" fontId="7" fillId="29" borderId="81" applyNumberFormat="0" applyFont="0" applyAlignment="0" applyProtection="0"/>
    <xf numFmtId="0" fontId="162" fillId="30" borderId="103" applyNumberFormat="0" applyAlignment="0" applyProtection="0"/>
    <xf numFmtId="0" fontId="81" fillId="30" borderId="82" applyNumberFormat="0" applyAlignment="0" applyProtection="0"/>
    <xf numFmtId="0" fontId="162" fillId="30" borderId="82" applyNumberFormat="0" applyAlignment="0" applyProtection="0"/>
    <xf numFmtId="0" fontId="50"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104" applyNumberFormat="0" applyFill="0" applyAlignment="0" applyProtection="0"/>
    <xf numFmtId="0" fontId="78" fillId="0" borderId="83" applyNumberFormat="0" applyFill="0" applyAlignment="0" applyProtection="0"/>
    <xf numFmtId="0" fontId="169" fillId="0" borderId="83" applyNumberFormat="0" applyFill="0" applyAlignment="0" applyProtection="0"/>
    <xf numFmtId="0" fontId="66" fillId="16"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81" fillId="30" borderId="103" applyNumberFormat="0" applyAlignment="0" applyProtection="0"/>
    <xf numFmtId="0" fontId="78" fillId="0" borderId="83" applyNumberFormat="0" applyFill="0" applyAlignment="0" applyProtection="0"/>
    <xf numFmtId="0" fontId="66" fillId="16" borderId="80" applyNumberFormat="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9" fillId="0" borderId="83" applyNumberFormat="0" applyFill="0" applyAlignment="0" applyProtection="0"/>
    <xf numFmtId="0" fontId="50" fillId="30" borderId="101" applyNumberFormat="0" applyAlignment="0" applyProtection="0"/>
    <xf numFmtId="0" fontId="162" fillId="30" borderId="82" applyNumberFormat="0" applyAlignment="0" applyProtection="0"/>
    <xf numFmtId="0" fontId="50" fillId="30" borderId="80" applyNumberFormat="0" applyAlignment="0" applyProtection="0"/>
    <xf numFmtId="0" fontId="162" fillId="30" borderId="82" applyNumberFormat="0" applyAlignment="0" applyProtection="0"/>
    <xf numFmtId="0" fontId="161" fillId="16" borderId="80" applyNumberFormat="0" applyAlignment="0" applyProtection="0"/>
    <xf numFmtId="0" fontId="159" fillId="30" borderId="80"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50" fillId="30"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78" fillId="0" borderId="83" applyNumberFormat="0" applyFill="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7" fillId="29" borderId="81" applyNumberFormat="0" applyFont="0" applyAlignment="0" applyProtection="0"/>
    <xf numFmtId="0" fontId="66" fillId="16" borderId="80" applyNumberFormat="0" applyAlignment="0" applyProtection="0"/>
    <xf numFmtId="0" fontId="161" fillId="16" borderId="8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59" fillId="30" borderId="80" applyNumberFormat="0" applyAlignment="0" applyProtection="0"/>
    <xf numFmtId="0" fontId="159" fillId="30" borderId="90" applyNumberFormat="0" applyAlignment="0" applyProtection="0"/>
    <xf numFmtId="0" fontId="66" fillId="16" borderId="90" applyNumberFormat="0" applyAlignment="0" applyProtection="0"/>
    <xf numFmtId="0" fontId="169" fillId="0" borderId="88" applyNumberFormat="0" applyFill="0" applyAlignment="0" applyProtection="0"/>
    <xf numFmtId="0" fontId="7" fillId="29" borderId="109" applyNumberFormat="0" applyFont="0" applyAlignment="0" applyProtection="0"/>
    <xf numFmtId="0" fontId="162" fillId="30" borderId="82" applyNumberFormat="0" applyAlignment="0" applyProtection="0"/>
    <xf numFmtId="0" fontId="159" fillId="30" borderId="80" applyNumberFormat="0" applyAlignment="0" applyProtection="0"/>
    <xf numFmtId="0" fontId="66" fillId="16" borderId="80" applyNumberFormat="0" applyAlignment="0" applyProtection="0"/>
    <xf numFmtId="0" fontId="162" fillId="30" borderId="103" applyNumberFormat="0" applyAlignment="0" applyProtection="0"/>
    <xf numFmtId="0" fontId="169"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8" fillId="0" borderId="83" applyNumberFormat="0" applyFill="0" applyAlignment="0" applyProtection="0"/>
    <xf numFmtId="0" fontId="169" fillId="0" borderId="104" applyNumberFormat="0" applyFill="0" applyAlignment="0" applyProtection="0"/>
    <xf numFmtId="0" fontId="169" fillId="0" borderId="83" applyNumberFormat="0" applyFill="0" applyAlignment="0" applyProtection="0"/>
    <xf numFmtId="0" fontId="169" fillId="0" borderId="83" applyNumberFormat="0" applyFill="0" applyAlignment="0" applyProtection="0"/>
    <xf numFmtId="0" fontId="7" fillId="29" borderId="81" applyNumberFormat="0" applyFont="0" applyAlignment="0" applyProtection="0"/>
    <xf numFmtId="0" fontId="78" fillId="0" borderId="104" applyNumberFormat="0" applyFill="0" applyAlignment="0" applyProtection="0"/>
    <xf numFmtId="0" fontId="169" fillId="0" borderId="111"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50" fillId="30" borderId="90" applyNumberFormat="0" applyAlignment="0" applyProtection="0"/>
    <xf numFmtId="0" fontId="81" fillId="30" borderId="103" applyNumberFormat="0" applyAlignment="0" applyProtection="0"/>
    <xf numFmtId="0" fontId="162" fillId="30" borderId="103" applyNumberFormat="0" applyAlignment="0" applyProtection="0"/>
    <xf numFmtId="0" fontId="78" fillId="0" borderId="104" applyNumberFormat="0" applyFill="0" applyAlignment="0" applyProtection="0"/>
    <xf numFmtId="0" fontId="161" fillId="16" borderId="85" applyNumberFormat="0" applyAlignment="0" applyProtection="0"/>
    <xf numFmtId="0" fontId="169" fillId="0" borderId="104"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159"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66" fillId="16" borderId="80" applyNumberFormat="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169"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1" fillId="16" borderId="95" applyNumberFormat="0" applyAlignment="0" applyProtection="0"/>
    <xf numFmtId="0" fontId="162" fillId="30" borderId="97" applyNumberFormat="0" applyAlignment="0" applyProtection="0"/>
    <xf numFmtId="0" fontId="162" fillId="30" borderId="103" applyNumberFormat="0" applyAlignment="0" applyProtection="0"/>
    <xf numFmtId="0" fontId="159" fillId="30"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78" fillId="0" borderId="104"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8" fillId="0" borderId="83" applyNumberFormat="0" applyFill="0" applyAlignment="0" applyProtection="0"/>
    <xf numFmtId="0" fontId="7" fillId="29" borderId="81" applyNumberFormat="0" applyFont="0" applyAlignment="0" applyProtection="0"/>
    <xf numFmtId="0" fontId="162" fillId="30" borderId="97" applyNumberFormat="0" applyAlignment="0" applyProtection="0"/>
    <xf numFmtId="0" fontId="50" fillId="30" borderId="101" applyNumberFormat="0" applyAlignment="0" applyProtection="0"/>
    <xf numFmtId="0" fontId="159" fillId="30" borderId="85"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103" applyNumberFormat="0" applyAlignment="0" applyProtection="0"/>
    <xf numFmtId="0" fontId="7" fillId="29" borderId="81" applyNumberFormat="0" applyFont="0" applyAlignment="0" applyProtection="0"/>
    <xf numFmtId="0" fontId="159" fillId="30" borderId="101" applyNumberFormat="0" applyAlignment="0" applyProtection="0"/>
    <xf numFmtId="0" fontId="161" fillId="16" borderId="85" applyNumberFormat="0" applyAlignment="0" applyProtection="0"/>
    <xf numFmtId="0" fontId="162" fillId="30" borderId="87" applyNumberFormat="0" applyAlignment="0" applyProtection="0"/>
    <xf numFmtId="0" fontId="7" fillId="29" borderId="96" applyNumberFormat="0" applyFont="0" applyAlignment="0" applyProtection="0"/>
    <xf numFmtId="0" fontId="161" fillId="16" borderId="101"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169" fillId="0" borderId="83" applyNumberFormat="0" applyFill="0" applyAlignment="0" applyProtection="0"/>
    <xf numFmtId="0" fontId="66" fillId="16" borderId="80" applyNumberFormat="0" applyAlignment="0" applyProtection="0"/>
    <xf numFmtId="0" fontId="162" fillId="30" borderId="103" applyNumberFormat="0" applyAlignment="0" applyProtection="0"/>
    <xf numFmtId="0" fontId="162" fillId="30" borderId="82" applyNumberFormat="0" applyAlignment="0" applyProtection="0"/>
    <xf numFmtId="0" fontId="7" fillId="78" borderId="84" applyNumberFormat="0" applyFont="0" applyBorder="0" applyProtection="0">
      <alignment horizontal="left" vertical="center"/>
    </xf>
    <xf numFmtId="0" fontId="50" fillId="30" borderId="80" applyNumberFormat="0" applyAlignment="0" applyProtection="0"/>
    <xf numFmtId="0" fontId="50" fillId="30" borderId="80" applyNumberFormat="0" applyAlignment="0" applyProtection="0"/>
    <xf numFmtId="0" fontId="7" fillId="29" borderId="81" applyNumberFormat="0" applyFont="0" applyAlignment="0" applyProtection="0"/>
    <xf numFmtId="0" fontId="81" fillId="30" borderId="82" applyNumberForma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169" fillId="0" borderId="83" applyNumberFormat="0" applyFill="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50" fillId="30" borderId="80" applyNumberFormat="0" applyAlignment="0" applyProtection="0"/>
    <xf numFmtId="0" fontId="169" fillId="0" borderId="83" applyNumberFormat="0" applyFill="0" applyAlignment="0" applyProtection="0"/>
    <xf numFmtId="0" fontId="66" fillId="16" borderId="8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81" fillId="30" borderId="82" applyNumberFormat="0" applyAlignment="0" applyProtection="0"/>
    <xf numFmtId="0" fontId="66" fillId="16" borderId="80" applyNumberFormat="0" applyAlignment="0" applyProtection="0"/>
    <xf numFmtId="0" fontId="162" fillId="30" borderId="103" applyNumberFormat="0" applyAlignment="0" applyProtection="0"/>
    <xf numFmtId="0" fontId="159" fillId="30" borderId="80" applyNumberFormat="0" applyAlignment="0" applyProtection="0"/>
    <xf numFmtId="0" fontId="7" fillId="29" borderId="81" applyNumberFormat="0" applyFont="0" applyAlignment="0" applyProtection="0"/>
    <xf numFmtId="0" fontId="162" fillId="30" borderId="103" applyNumberFormat="0" applyAlignment="0" applyProtection="0"/>
    <xf numFmtId="0" fontId="81" fillId="30" borderId="82" applyNumberFormat="0" applyAlignment="0" applyProtection="0"/>
    <xf numFmtId="0" fontId="50"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102"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66" fillId="16" borderId="85" applyNumberFormat="0" applyAlignment="0" applyProtection="0"/>
    <xf numFmtId="0" fontId="7" fillId="29" borderId="81"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162" fillId="30" borderId="103" applyNumberFormat="0" applyAlignment="0" applyProtection="0"/>
    <xf numFmtId="0" fontId="159" fillId="30" borderId="95" applyNumberFormat="0" applyAlignment="0" applyProtection="0"/>
    <xf numFmtId="0" fontId="161" fillId="16" borderId="80" applyNumberFormat="0" applyAlignment="0" applyProtection="0"/>
    <xf numFmtId="0" fontId="7" fillId="29" borderId="81" applyNumberFormat="0" applyFont="0" applyAlignment="0" applyProtection="0"/>
    <xf numFmtId="0" fontId="161" fillId="16" borderId="80" applyNumberFormat="0" applyAlignment="0" applyProtection="0"/>
    <xf numFmtId="0" fontId="161" fillId="16" borderId="80" applyNumberFormat="0" applyAlignment="0" applyProtection="0"/>
    <xf numFmtId="0" fontId="66" fillId="16" borderId="101" applyNumberFormat="0" applyAlignment="0" applyProtection="0"/>
    <xf numFmtId="0" fontId="161" fillId="16"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159" fillId="30" borderId="80"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69" fillId="0" borderId="83" applyNumberFormat="0" applyFill="0" applyAlignment="0" applyProtection="0"/>
    <xf numFmtId="0" fontId="159" fillId="30" borderId="80" applyNumberFormat="0" applyAlignment="0" applyProtection="0"/>
    <xf numFmtId="0" fontId="7" fillId="29" borderId="96"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162" fillId="30" borderId="82" applyNumberForma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161" fillId="16" borderId="80" applyNumberFormat="0" applyAlignment="0" applyProtection="0"/>
    <xf numFmtId="0" fontId="7" fillId="29" borderId="81" applyNumberFormat="0" applyFont="0" applyAlignment="0" applyProtection="0"/>
    <xf numFmtId="0" fontId="161" fillId="16" borderId="85" applyNumberFormat="0" applyAlignment="0" applyProtection="0"/>
    <xf numFmtId="0" fontId="159" fillId="30" borderId="80" applyNumberFormat="0" applyAlignment="0" applyProtection="0"/>
    <xf numFmtId="0" fontId="161" fillId="16" borderId="80" applyNumberFormat="0" applyAlignment="0" applyProtection="0"/>
    <xf numFmtId="0" fontId="7" fillId="29" borderId="81" applyNumberFormat="0" applyFont="0" applyAlignment="0" applyProtection="0"/>
    <xf numFmtId="0" fontId="159" fillId="30" borderId="80" applyNumberFormat="0" applyAlignment="0" applyProtection="0"/>
    <xf numFmtId="0" fontId="81" fillId="30" borderId="82" applyNumberFormat="0" applyAlignment="0" applyProtection="0"/>
    <xf numFmtId="0" fontId="78" fillId="0" borderId="83" applyNumberFormat="0" applyFill="0" applyAlignment="0" applyProtection="0"/>
    <xf numFmtId="0" fontId="161" fillId="16" borderId="80" applyNumberFormat="0" applyAlignment="0" applyProtection="0"/>
    <xf numFmtId="0" fontId="161" fillId="16" borderId="90" applyNumberFormat="0" applyAlignment="0" applyProtection="0"/>
    <xf numFmtId="0" fontId="50" fillId="30" borderId="80" applyNumberFormat="0" applyAlignment="0" applyProtection="0"/>
    <xf numFmtId="0" fontId="7" fillId="29" borderId="114" applyNumberFormat="0" applyFont="0" applyAlignment="0" applyProtection="0"/>
    <xf numFmtId="0" fontId="7" fillId="29" borderId="81" applyNumberFormat="0" applyFont="0" applyAlignment="0" applyProtection="0"/>
    <xf numFmtId="0" fontId="7" fillId="29" borderId="91" applyNumberFormat="0" applyFont="0" applyAlignment="0" applyProtection="0"/>
    <xf numFmtId="0" fontId="169" fillId="0" borderId="104" applyNumberFormat="0" applyFill="0" applyAlignment="0" applyProtection="0"/>
    <xf numFmtId="0" fontId="162" fillId="30" borderId="92" applyNumberFormat="0" applyAlignment="0" applyProtection="0"/>
    <xf numFmtId="0" fontId="81" fillId="30" borderId="82" applyNumberFormat="0" applyAlignment="0" applyProtection="0"/>
    <xf numFmtId="0" fontId="161" fillId="16" borderId="80" applyNumberFormat="0" applyAlignment="0" applyProtection="0"/>
    <xf numFmtId="0" fontId="162" fillId="30" borderId="82" applyNumberFormat="0" applyAlignment="0" applyProtection="0"/>
    <xf numFmtId="0" fontId="78" fillId="0" borderId="104" applyNumberFormat="0" applyFill="0" applyAlignment="0" applyProtection="0"/>
    <xf numFmtId="0" fontId="162" fillId="30" borderId="103" applyNumberFormat="0" applyAlignment="0" applyProtection="0"/>
    <xf numFmtId="0" fontId="78" fillId="0" borderId="83" applyNumberFormat="0" applyFill="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169" fillId="0" borderId="83" applyNumberFormat="0" applyFill="0" applyAlignment="0" applyProtection="0"/>
    <xf numFmtId="0" fontId="66" fillId="16" borderId="80" applyNumberFormat="0" applyAlignment="0" applyProtection="0"/>
    <xf numFmtId="0" fontId="7" fillId="29" borderId="81" applyNumberFormat="0" applyFont="0" applyAlignment="0" applyProtection="0"/>
    <xf numFmtId="0" fontId="169" fillId="0" borderId="88" applyNumberFormat="0" applyFill="0" applyAlignment="0" applyProtection="0"/>
    <xf numFmtId="0" fontId="159" fillId="30" borderId="80" applyNumberFormat="0" applyAlignment="0" applyProtection="0"/>
    <xf numFmtId="0" fontId="81" fillId="30" borderId="82" applyNumberFormat="0" applyAlignment="0" applyProtection="0"/>
    <xf numFmtId="0" fontId="162" fillId="30" borderId="92" applyNumberFormat="0" applyAlignment="0" applyProtection="0"/>
    <xf numFmtId="0" fontId="161" fillId="16" borderId="80" applyNumberFormat="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69" fillId="0" borderId="83" applyNumberFormat="0" applyFill="0" applyAlignment="0" applyProtection="0"/>
    <xf numFmtId="0" fontId="78" fillId="0" borderId="83" applyNumberFormat="0" applyFill="0" applyAlignment="0" applyProtection="0"/>
    <xf numFmtId="0" fontId="81" fillId="30" borderId="82" applyNumberFormat="0" applyAlignment="0" applyProtection="0"/>
    <xf numFmtId="0" fontId="161" fillId="16" borderId="80" applyNumberFormat="0" applyAlignment="0" applyProtection="0"/>
    <xf numFmtId="0" fontId="7" fillId="29" borderId="102" applyNumberFormat="0" applyFont="0" applyAlignment="0" applyProtection="0"/>
    <xf numFmtId="0" fontId="7" fillId="29" borderId="81" applyNumberFormat="0" applyFont="0" applyAlignment="0" applyProtection="0"/>
    <xf numFmtId="0" fontId="81" fillId="30" borderId="103" applyNumberFormat="0" applyAlignment="0" applyProtection="0"/>
    <xf numFmtId="0" fontId="7" fillId="29" borderId="81" applyNumberFormat="0" applyFont="0" applyAlignment="0" applyProtection="0"/>
    <xf numFmtId="0" fontId="81" fillId="30" borderId="82" applyNumberFormat="0" applyAlignment="0" applyProtection="0"/>
    <xf numFmtId="0" fontId="66" fillId="16" borderId="80" applyNumberFormat="0" applyAlignment="0" applyProtection="0"/>
    <xf numFmtId="0" fontId="81" fillId="30" borderId="82" applyNumberFormat="0" applyAlignment="0" applyProtection="0"/>
    <xf numFmtId="0" fontId="169" fillId="0" borderId="111" applyNumberFormat="0" applyFill="0" applyAlignment="0" applyProtection="0"/>
    <xf numFmtId="0" fontId="159" fillId="30" borderId="80" applyNumberFormat="0" applyAlignment="0" applyProtection="0"/>
    <xf numFmtId="0" fontId="7" fillId="78" borderId="84" applyNumberFormat="0" applyFont="0" applyBorder="0" applyProtection="0">
      <alignment horizontal="left" vertical="center"/>
    </xf>
    <xf numFmtId="0" fontId="66" fillId="16" borderId="101"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102" applyNumberFormat="0" applyFont="0" applyAlignment="0" applyProtection="0"/>
    <xf numFmtId="0" fontId="50" fillId="30" borderId="80" applyNumberFormat="0" applyAlignment="0" applyProtection="0"/>
    <xf numFmtId="0" fontId="162" fillId="30" borderId="82" applyNumberFormat="0" applyAlignment="0" applyProtection="0"/>
    <xf numFmtId="0" fontId="50" fillId="30" borderId="80" applyNumberFormat="0" applyAlignment="0" applyProtection="0"/>
    <xf numFmtId="0" fontId="7" fillId="29" borderId="81" applyNumberFormat="0" applyFont="0" applyAlignment="0" applyProtection="0"/>
    <xf numFmtId="0" fontId="50" fillId="30" borderId="101" applyNumberFormat="0" applyAlignment="0" applyProtection="0"/>
    <xf numFmtId="0" fontId="7" fillId="29" borderId="81" applyNumberFormat="0" applyFont="0" applyAlignment="0" applyProtection="0"/>
    <xf numFmtId="0" fontId="162" fillId="30" borderId="82" applyNumberFormat="0" applyAlignment="0" applyProtection="0"/>
    <xf numFmtId="0" fontId="161" fillId="16" borderId="80" applyNumberFormat="0" applyAlignment="0" applyProtection="0"/>
    <xf numFmtId="0" fontId="161" fillId="16" borderId="90" applyNumberFormat="0" applyAlignment="0" applyProtection="0"/>
    <xf numFmtId="0" fontId="7" fillId="29" borderId="81" applyNumberFormat="0" applyFont="0" applyAlignment="0" applyProtection="0"/>
    <xf numFmtId="0" fontId="81" fillId="30" borderId="82" applyNumberFormat="0" applyAlignment="0" applyProtection="0"/>
    <xf numFmtId="0" fontId="78" fillId="0" borderId="83" applyNumberFormat="0" applyFill="0" applyAlignment="0" applyProtection="0"/>
    <xf numFmtId="0" fontId="162" fillId="30" borderId="82" applyNumberFormat="0" applyAlignment="0" applyProtection="0"/>
    <xf numFmtId="0" fontId="169" fillId="0" borderId="83" applyNumberFormat="0" applyFill="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81" fillId="30" borderId="82" applyNumberFormat="0" applyAlignment="0" applyProtection="0"/>
    <xf numFmtId="0" fontId="162" fillId="30" borderId="92" applyNumberFormat="0" applyAlignment="0" applyProtection="0"/>
    <xf numFmtId="0" fontId="81" fillId="30" borderId="103" applyNumberForma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59" fillId="30" borderId="80" applyNumberFormat="0" applyAlignment="0" applyProtection="0"/>
    <xf numFmtId="0" fontId="7" fillId="29" borderId="86"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159" fillId="30" borderId="101" applyNumberFormat="0" applyAlignment="0" applyProtection="0"/>
    <xf numFmtId="0" fontId="7" fillId="29" borderId="81" applyNumberFormat="0" applyFont="0" applyAlignment="0" applyProtection="0"/>
    <xf numFmtId="0" fontId="161" fillId="16" borderId="80" applyNumberFormat="0" applyAlignment="0" applyProtection="0"/>
    <xf numFmtId="0" fontId="169" fillId="0" borderId="83" applyNumberFormat="0" applyFill="0" applyAlignment="0" applyProtection="0"/>
    <xf numFmtId="0" fontId="66"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169"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66" fillId="16" borderId="101" applyNumberFormat="0" applyAlignment="0" applyProtection="0"/>
    <xf numFmtId="0" fontId="169" fillId="0" borderId="83" applyNumberFormat="0" applyFill="0" applyAlignment="0" applyProtection="0"/>
    <xf numFmtId="0" fontId="159" fillId="30" borderId="80" applyNumberForma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169" fillId="0" borderId="98" applyNumberFormat="0" applyFill="0" applyAlignment="0" applyProtection="0"/>
    <xf numFmtId="0" fontId="66" fillId="16" borderId="80" applyNumberFormat="0" applyAlignment="0" applyProtection="0"/>
    <xf numFmtId="0" fontId="78" fillId="0" borderId="83" applyNumberFormat="0" applyFill="0" applyAlignment="0" applyProtection="0"/>
    <xf numFmtId="0" fontId="159" fillId="30" borderId="90" applyNumberFormat="0" applyAlignment="0" applyProtection="0"/>
    <xf numFmtId="0" fontId="7" fillId="29" borderId="91" applyNumberFormat="0" applyFont="0" applyAlignment="0" applyProtection="0"/>
    <xf numFmtId="0" fontId="162" fillId="30" borderId="82" applyNumberFormat="0" applyAlignment="0" applyProtection="0"/>
    <xf numFmtId="0" fontId="81" fillId="30" borderId="82" applyNumberFormat="0" applyAlignment="0" applyProtection="0"/>
    <xf numFmtId="0" fontId="50" fillId="30" borderId="85" applyNumberForma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81" fillId="30" borderId="82" applyNumberFormat="0" applyAlignment="0" applyProtection="0"/>
    <xf numFmtId="0" fontId="161" fillId="16" borderId="80" applyNumberFormat="0" applyAlignment="0" applyProtection="0"/>
    <xf numFmtId="0" fontId="50" fillId="30" borderId="80" applyNumberFormat="0" applyAlignment="0" applyProtection="0"/>
    <xf numFmtId="0" fontId="162" fillId="30" borderId="82" applyNumberFormat="0" applyAlignment="0" applyProtection="0"/>
    <xf numFmtId="0" fontId="7" fillId="78" borderId="84" applyNumberFormat="0" applyFont="0" applyBorder="0" applyProtection="0">
      <alignment horizontal="left" vertical="center"/>
    </xf>
    <xf numFmtId="0" fontId="66" fillId="16" borderId="80" applyNumberFormat="0" applyAlignment="0" applyProtection="0"/>
    <xf numFmtId="0" fontId="169" fillId="0" borderId="83" applyNumberFormat="0" applyFill="0" applyAlignment="0" applyProtection="0"/>
    <xf numFmtId="0" fontId="161" fillId="16" borderId="80" applyNumberFormat="0" applyAlignment="0" applyProtection="0"/>
    <xf numFmtId="0" fontId="7" fillId="29" borderId="102" applyNumberFormat="0" applyFont="0" applyAlignment="0" applyProtection="0"/>
    <xf numFmtId="0" fontId="7" fillId="78" borderId="84" applyNumberFormat="0" applyFont="0" applyBorder="0" applyProtection="0">
      <alignment horizontal="left" vertical="center"/>
    </xf>
    <xf numFmtId="0" fontId="66" fillId="16" borderId="80" applyNumberFormat="0" applyAlignment="0" applyProtection="0"/>
    <xf numFmtId="0" fontId="169" fillId="0" borderId="104" applyNumberFormat="0" applyFill="0" applyAlignment="0" applyProtection="0"/>
    <xf numFmtId="0" fontId="7" fillId="29" borderId="81" applyNumberFormat="0" applyFont="0" applyAlignment="0" applyProtection="0"/>
    <xf numFmtId="0" fontId="169" fillId="0" borderId="104" applyNumberFormat="0" applyFill="0" applyAlignment="0" applyProtection="0"/>
    <xf numFmtId="0" fontId="7" fillId="29" borderId="81" applyNumberFormat="0" applyFont="0" applyAlignment="0" applyProtection="0"/>
    <xf numFmtId="0" fontId="162" fillId="30" borderId="82" applyNumberFormat="0" applyAlignment="0" applyProtection="0"/>
    <xf numFmtId="0" fontId="161" fillId="16" borderId="80" applyNumberFormat="0" applyAlignment="0" applyProtection="0"/>
    <xf numFmtId="0" fontId="169" fillId="0" borderId="83" applyNumberFormat="0" applyFill="0" applyAlignment="0" applyProtection="0"/>
    <xf numFmtId="0" fontId="7" fillId="29" borderId="96"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1" fillId="16" borderId="80" applyNumberFormat="0" applyAlignment="0" applyProtection="0"/>
    <xf numFmtId="0" fontId="162" fillId="30" borderId="92" applyNumberFormat="0" applyAlignment="0" applyProtection="0"/>
    <xf numFmtId="0" fontId="169" fillId="0" borderId="104" applyNumberFormat="0" applyFill="0" applyAlignment="0" applyProtection="0"/>
    <xf numFmtId="0" fontId="159" fillId="30" borderId="80" applyNumberFormat="0" applyAlignment="0" applyProtection="0"/>
    <xf numFmtId="0" fontId="162" fillId="30" borderId="87" applyNumberFormat="0" applyAlignment="0" applyProtection="0"/>
    <xf numFmtId="0" fontId="66" fillId="16" borderId="101" applyNumberFormat="0" applyAlignment="0" applyProtection="0"/>
    <xf numFmtId="0" fontId="162" fillId="30" borderId="82" applyNumberFormat="0" applyAlignment="0" applyProtection="0"/>
    <xf numFmtId="0" fontId="162" fillId="30" borderId="82" applyNumberFormat="0" applyAlignment="0" applyProtection="0"/>
    <xf numFmtId="0" fontId="162" fillId="30" borderId="103" applyNumberFormat="0" applyAlignment="0" applyProtection="0"/>
    <xf numFmtId="0" fontId="78" fillId="0" borderId="83" applyNumberFormat="0" applyFill="0" applyAlignment="0" applyProtection="0"/>
    <xf numFmtId="0" fontId="159" fillId="30" borderId="80" applyNumberFormat="0" applyAlignment="0" applyProtection="0"/>
    <xf numFmtId="0" fontId="162" fillId="30" borderId="82" applyNumberFormat="0" applyAlignment="0" applyProtection="0"/>
    <xf numFmtId="0" fontId="161" fillId="16" borderId="80"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78" fillId="0" borderId="83" applyNumberFormat="0" applyFill="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1" fillId="16" borderId="80" applyNumberFormat="0" applyAlignment="0" applyProtection="0"/>
    <xf numFmtId="0" fontId="169" fillId="0" borderId="83" applyNumberFormat="0" applyFill="0" applyAlignment="0" applyProtection="0"/>
    <xf numFmtId="0" fontId="66" fillId="16" borderId="80" applyNumberFormat="0" applyAlignment="0" applyProtection="0"/>
    <xf numFmtId="0" fontId="78" fillId="0" borderId="83" applyNumberFormat="0" applyFill="0" applyAlignment="0" applyProtection="0"/>
    <xf numFmtId="0" fontId="66" fillId="16" borderId="80" applyNumberFormat="0" applyAlignment="0" applyProtection="0"/>
    <xf numFmtId="0" fontId="159" fillId="30" borderId="80" applyNumberFormat="0" applyAlignment="0" applyProtection="0"/>
    <xf numFmtId="0" fontId="169" fillId="0" borderId="83" applyNumberFormat="0" applyFill="0" applyAlignment="0" applyProtection="0"/>
    <xf numFmtId="0" fontId="50" fillId="30" borderId="101" applyNumberFormat="0" applyAlignment="0" applyProtection="0"/>
    <xf numFmtId="0" fontId="159" fillId="30" borderId="85" applyNumberFormat="0" applyAlignment="0" applyProtection="0"/>
    <xf numFmtId="0" fontId="81" fillId="30" borderId="92" applyNumberFormat="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81" fillId="30" borderId="103" applyNumberFormat="0" applyAlignment="0" applyProtection="0"/>
    <xf numFmtId="0" fontId="50" fillId="30"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8" fillId="0" borderId="83" applyNumberFormat="0" applyFill="0" applyAlignment="0" applyProtection="0"/>
    <xf numFmtId="0" fontId="162" fillId="30" borderId="103" applyNumberFormat="0" applyAlignment="0" applyProtection="0"/>
    <xf numFmtId="0" fontId="162" fillId="30" borderId="82" applyNumberFormat="0" applyAlignment="0" applyProtection="0"/>
    <xf numFmtId="0" fontId="50" fillId="30" borderId="80" applyNumberFormat="0" applyAlignment="0" applyProtection="0"/>
    <xf numFmtId="0" fontId="7" fillId="78" borderId="84" applyNumberFormat="0" applyFont="0" applyBorder="0" applyProtection="0">
      <alignment horizontal="left" vertical="center"/>
    </xf>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7" fillId="29" borderId="109" applyNumberFormat="0" applyFont="0" applyAlignment="0" applyProtection="0"/>
    <xf numFmtId="0" fontId="162" fillId="30" borderId="103" applyNumberFormat="0" applyAlignment="0" applyProtection="0"/>
    <xf numFmtId="0" fontId="162" fillId="30" borderId="103" applyNumberFormat="0" applyAlignment="0" applyProtection="0"/>
    <xf numFmtId="0" fontId="81" fillId="30" borderId="87" applyNumberFormat="0" applyAlignment="0" applyProtection="0"/>
    <xf numFmtId="0" fontId="7" fillId="29" borderId="102"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159"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66" fillId="16" borderId="80" applyNumberFormat="0" applyAlignment="0" applyProtection="0"/>
    <xf numFmtId="0" fontId="159" fillId="30" borderId="80" applyNumberForma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66" fillId="16" borderId="101" applyNumberFormat="0" applyAlignment="0" applyProtection="0"/>
    <xf numFmtId="0" fontId="7" fillId="29" borderId="96" applyNumberFormat="0" applyFont="0" applyAlignment="0" applyProtection="0"/>
    <xf numFmtId="0" fontId="7" fillId="29" borderId="102" applyNumberFormat="0" applyFont="0" applyAlignment="0" applyProtection="0"/>
    <xf numFmtId="0" fontId="78" fillId="0" borderId="104" applyNumberFormat="0" applyFill="0" applyAlignment="0" applyProtection="0"/>
    <xf numFmtId="0" fontId="50" fillId="30" borderId="80" applyNumberFormat="0" applyAlignment="0" applyProtection="0"/>
    <xf numFmtId="0" fontId="50" fillId="30" borderId="80" applyNumberFormat="0" applyAlignment="0" applyProtection="0"/>
    <xf numFmtId="0" fontId="66" fillId="16" borderId="80" applyNumberFormat="0" applyAlignment="0" applyProtection="0"/>
    <xf numFmtId="0" fontId="169" fillId="0" borderId="88"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97" applyNumberFormat="0" applyAlignment="0" applyProtection="0"/>
    <xf numFmtId="0" fontId="81"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159" fillId="30" borderId="101"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101" applyNumberFormat="0" applyAlignment="0" applyProtection="0"/>
    <xf numFmtId="0" fontId="162" fillId="30" borderId="92"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169" fillId="0" borderId="83" applyNumberFormat="0" applyFill="0" applyAlignment="0" applyProtection="0"/>
    <xf numFmtId="0" fontId="161" fillId="16" borderId="80" applyNumberFormat="0" applyAlignment="0" applyProtection="0"/>
    <xf numFmtId="0" fontId="169" fillId="0" borderId="83" applyNumberFormat="0" applyFill="0" applyAlignment="0" applyProtection="0"/>
    <xf numFmtId="0" fontId="81" fillId="30" borderId="103" applyNumberFormat="0" applyAlignment="0" applyProtection="0"/>
    <xf numFmtId="0" fontId="162" fillId="30" borderId="82"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7" fillId="78" borderId="84" applyNumberFormat="0" applyFont="0" applyBorder="0" applyProtection="0">
      <alignment horizontal="left" vertical="center"/>
    </xf>
    <xf numFmtId="0" fontId="78"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1" fillId="16" borderId="80" applyNumberFormat="0" applyAlignment="0" applyProtection="0"/>
    <xf numFmtId="0" fontId="169" fillId="0" borderId="83" applyNumberFormat="0" applyFill="0" applyAlignment="0" applyProtection="0"/>
    <xf numFmtId="0" fontId="7" fillId="78" borderId="84" applyNumberFormat="0" applyFont="0" applyBorder="0" applyProtection="0">
      <alignment horizontal="left" vertical="center"/>
    </xf>
    <xf numFmtId="0" fontId="66" fillId="16" borderId="101" applyNumberFormat="0" applyAlignment="0" applyProtection="0"/>
    <xf numFmtId="0" fontId="78" fillId="0" borderId="98" applyNumberFormat="0" applyFill="0" applyAlignment="0" applyProtection="0"/>
    <xf numFmtId="0" fontId="50" fillId="30" borderId="101" applyNumberFormat="0" applyAlignment="0" applyProtection="0"/>
    <xf numFmtId="0" fontId="169" fillId="0" borderId="83" applyNumberFormat="0" applyFill="0" applyAlignment="0" applyProtection="0"/>
    <xf numFmtId="0" fontId="161" fillId="16" borderId="80" applyNumberFormat="0" applyAlignment="0" applyProtection="0"/>
    <xf numFmtId="0" fontId="162" fillId="30" borderId="103" applyNumberFormat="0" applyAlignment="0" applyProtection="0"/>
    <xf numFmtId="0" fontId="169" fillId="0" borderId="83"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83" applyNumberFormat="0" applyFill="0" applyAlignment="0" applyProtection="0"/>
    <xf numFmtId="0" fontId="7" fillId="29" borderId="102"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66" fillId="16" borderId="80" applyNumberFormat="0" applyAlignment="0" applyProtection="0"/>
    <xf numFmtId="0" fontId="169" fillId="0" borderId="83" applyNumberFormat="0" applyFill="0" applyAlignment="0" applyProtection="0"/>
    <xf numFmtId="0" fontId="159" fillId="30" borderId="101"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1" fillId="16" borderId="80"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50" fillId="30" borderId="80" applyNumberFormat="0" applyAlignment="0" applyProtection="0"/>
    <xf numFmtId="0" fontId="161" fillId="16" borderId="85" applyNumberFormat="0" applyAlignment="0" applyProtection="0"/>
    <xf numFmtId="0" fontId="66" fillId="16" borderId="101" applyNumberFormat="0" applyAlignment="0" applyProtection="0"/>
    <xf numFmtId="0" fontId="7" fillId="29" borderId="81" applyNumberFormat="0" applyFont="0" applyAlignment="0" applyProtection="0"/>
    <xf numFmtId="0" fontId="162" fillId="30" borderId="82" applyNumberFormat="0" applyAlignment="0" applyProtection="0"/>
    <xf numFmtId="0" fontId="78" fillId="0" borderId="83" applyNumberFormat="0" applyFill="0" applyAlignment="0" applyProtection="0"/>
    <xf numFmtId="0" fontId="159" fillId="30" borderId="80" applyNumberFormat="0" applyAlignment="0" applyProtection="0"/>
    <xf numFmtId="0" fontId="78" fillId="0" borderId="83" applyNumberFormat="0" applyFill="0" applyAlignment="0" applyProtection="0"/>
    <xf numFmtId="0" fontId="161" fillId="16" borderId="80" applyNumberFormat="0" applyAlignment="0" applyProtection="0"/>
    <xf numFmtId="0" fontId="50" fillId="30" borderId="80"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59" fillId="30" borderId="80" applyNumberFormat="0" applyAlignment="0" applyProtection="0"/>
    <xf numFmtId="0" fontId="162" fillId="30" borderId="82" applyNumberFormat="0" applyAlignment="0" applyProtection="0"/>
    <xf numFmtId="0" fontId="161" fillId="16"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2" fillId="30" borderId="82"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8" fillId="0" borderId="104" applyNumberFormat="0" applyFill="0" applyAlignment="0" applyProtection="0"/>
    <xf numFmtId="0" fontId="162" fillId="30" borderId="103" applyNumberFormat="0" applyAlignment="0" applyProtection="0"/>
    <xf numFmtId="0" fontId="78" fillId="0" borderId="83" applyNumberFormat="0" applyFill="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102"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50" fillId="30" borderId="80" applyNumberForma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61" fillId="16" borderId="95" applyNumberFormat="0" applyAlignment="0" applyProtection="0"/>
    <xf numFmtId="0" fontId="78" fillId="0" borderId="104" applyNumberFormat="0" applyFill="0" applyAlignment="0" applyProtection="0"/>
    <xf numFmtId="0" fontId="162" fillId="30" borderId="92" applyNumberFormat="0" applyAlignment="0" applyProtection="0"/>
    <xf numFmtId="0" fontId="162" fillId="30" borderId="103" applyNumberFormat="0" applyAlignment="0" applyProtection="0"/>
    <xf numFmtId="0" fontId="7" fillId="29" borderId="102" applyNumberFormat="0" applyFont="0" applyAlignment="0" applyProtection="0"/>
    <xf numFmtId="0" fontId="161" fillId="16" borderId="95" applyNumberFormat="0" applyAlignment="0" applyProtection="0"/>
    <xf numFmtId="0" fontId="159" fillId="30" borderId="101" applyNumberFormat="0" applyAlignment="0" applyProtection="0"/>
    <xf numFmtId="0" fontId="7" fillId="29" borderId="102" applyNumberFormat="0" applyFont="0" applyAlignment="0" applyProtection="0"/>
    <xf numFmtId="0" fontId="161" fillId="16" borderId="90" applyNumberFormat="0" applyAlignment="0" applyProtection="0"/>
    <xf numFmtId="0" fontId="50" fillId="30" borderId="80" applyNumberFormat="0" applyAlignment="0" applyProtection="0"/>
    <xf numFmtId="0" fontId="78" fillId="0" borderId="104" applyNumberFormat="0" applyFill="0" applyAlignment="0" applyProtection="0"/>
    <xf numFmtId="0" fontId="162" fillId="30" borderId="87" applyNumberFormat="0" applyAlignment="0" applyProtection="0"/>
    <xf numFmtId="0" fontId="81" fillId="30" borderId="103"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66"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1" fillId="16" borderId="80" applyNumberFormat="0" applyAlignment="0" applyProtection="0"/>
    <xf numFmtId="0" fontId="50" fillId="30"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9" fillId="0" borderId="93" applyNumberFormat="0" applyFill="0" applyAlignment="0" applyProtection="0"/>
    <xf numFmtId="0" fontId="159" fillId="30" borderId="80"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162" fillId="30" borderId="97" applyNumberFormat="0" applyAlignment="0" applyProtection="0"/>
    <xf numFmtId="0" fontId="162"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103" applyNumberFormat="0" applyAlignment="0" applyProtection="0"/>
    <xf numFmtId="0" fontId="159" fillId="30" borderId="90" applyNumberFormat="0" applyAlignment="0" applyProtection="0"/>
    <xf numFmtId="0" fontId="159" fillId="30" borderId="101" applyNumberFormat="0" applyAlignment="0" applyProtection="0"/>
    <xf numFmtId="0" fontId="162" fillId="30" borderId="103" applyNumberFormat="0" applyAlignment="0" applyProtection="0"/>
    <xf numFmtId="0" fontId="161" fillId="16" borderId="80" applyNumberFormat="0" applyAlignment="0" applyProtection="0"/>
    <xf numFmtId="0" fontId="169" fillId="0" borderId="93" applyNumberFormat="0" applyFill="0" applyAlignment="0" applyProtection="0"/>
    <xf numFmtId="0" fontId="81" fillId="30" borderId="103" applyNumberFormat="0" applyAlignment="0" applyProtection="0"/>
    <xf numFmtId="0" fontId="161" fillId="16" borderId="80" applyNumberFormat="0" applyAlignment="0" applyProtection="0"/>
    <xf numFmtId="0" fontId="66" fillId="16" borderId="80" applyNumberFormat="0" applyAlignment="0" applyProtection="0"/>
    <xf numFmtId="0" fontId="169" fillId="0" borderId="104" applyNumberFormat="0" applyFill="0" applyAlignment="0" applyProtection="0"/>
    <xf numFmtId="0" fontId="50" fillId="30" borderId="101" applyNumberFormat="0" applyAlignment="0" applyProtection="0"/>
    <xf numFmtId="0" fontId="50" fillId="30" borderId="108" applyNumberFormat="0" applyAlignment="0" applyProtection="0"/>
    <xf numFmtId="0" fontId="7" fillId="78" borderId="105" applyNumberFormat="0" applyFont="0" applyBorder="0" applyProtection="0">
      <alignment horizontal="left" vertical="center"/>
    </xf>
    <xf numFmtId="0" fontId="7" fillId="29" borderId="81" applyNumberFormat="0" applyFont="0" applyAlignment="0" applyProtection="0"/>
    <xf numFmtId="0" fontId="161" fillId="16" borderId="80" applyNumberFormat="0" applyAlignment="0" applyProtection="0"/>
    <xf numFmtId="0" fontId="50" fillId="30" borderId="90" applyNumberForma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66" fillId="16" borderId="80" applyNumberFormat="0" applyAlignment="0" applyProtection="0"/>
    <xf numFmtId="0" fontId="78" fillId="0" borderId="83" applyNumberFormat="0" applyFill="0" applyAlignment="0" applyProtection="0"/>
    <xf numFmtId="0" fontId="78" fillId="0" borderId="83" applyNumberFormat="0" applyFill="0" applyAlignment="0" applyProtection="0"/>
    <xf numFmtId="0" fontId="161" fillId="16" borderId="80" applyNumberFormat="0" applyAlignment="0" applyProtection="0"/>
    <xf numFmtId="0" fontId="169" fillId="0" borderId="83" applyNumberFormat="0" applyFill="0" applyAlignment="0" applyProtection="0"/>
    <xf numFmtId="0" fontId="169" fillId="0" borderId="83" applyNumberFormat="0" applyFill="0" applyAlignment="0" applyProtection="0"/>
    <xf numFmtId="0" fontId="7" fillId="29" borderId="102"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66" fillId="16" borderId="80" applyNumberFormat="0" applyAlignment="0" applyProtection="0"/>
    <xf numFmtId="0" fontId="162" fillId="30" borderId="103" applyNumberFormat="0" applyAlignment="0" applyProtection="0"/>
    <xf numFmtId="0" fontId="162" fillId="30" borderId="82" applyNumberFormat="0" applyAlignment="0" applyProtection="0"/>
    <xf numFmtId="0" fontId="66" fillId="16" borderId="90" applyNumberFormat="0" applyAlignment="0" applyProtection="0"/>
    <xf numFmtId="0" fontId="161" fillId="16" borderId="101" applyNumberFormat="0" applyAlignment="0" applyProtection="0"/>
    <xf numFmtId="0" fontId="162" fillId="30" borderId="82" applyNumberFormat="0" applyAlignment="0" applyProtection="0"/>
    <xf numFmtId="0" fontId="81" fillId="30" borderId="103"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102" applyNumberFormat="0" applyFon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161" fillId="16" borderId="80" applyNumberFormat="0" applyAlignment="0" applyProtection="0"/>
    <xf numFmtId="0" fontId="162" fillId="30" borderId="103" applyNumberFormat="0" applyAlignment="0" applyProtection="0"/>
    <xf numFmtId="0" fontId="159" fillId="30" borderId="101" applyNumberFormat="0" applyAlignment="0" applyProtection="0"/>
    <xf numFmtId="0" fontId="7" fillId="29" borderId="81" applyNumberFormat="0" applyFont="0" applyAlignment="0" applyProtection="0"/>
    <xf numFmtId="0" fontId="162" fillId="30" borderId="87" applyNumberFormat="0" applyAlignment="0" applyProtection="0"/>
    <xf numFmtId="0" fontId="78" fillId="0" borderId="104" applyNumberFormat="0" applyFill="0" applyAlignment="0" applyProtection="0"/>
    <xf numFmtId="0" fontId="159" fillId="30" borderId="80" applyNumberFormat="0" applyAlignment="0" applyProtection="0"/>
    <xf numFmtId="0" fontId="162" fillId="30" borderId="82" applyNumberFormat="0" applyAlignment="0" applyProtection="0"/>
    <xf numFmtId="0" fontId="7" fillId="29" borderId="102" applyNumberFormat="0" applyFont="0" applyAlignment="0" applyProtection="0"/>
    <xf numFmtId="0" fontId="78" fillId="0" borderId="83" applyNumberFormat="0" applyFill="0" applyAlignment="0" applyProtection="0"/>
    <xf numFmtId="0" fontId="159" fillId="30" borderId="80" applyNumberFormat="0" applyAlignment="0" applyProtection="0"/>
    <xf numFmtId="0" fontId="78" fillId="0" borderId="83" applyNumberFormat="0" applyFill="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159" fillId="30" borderId="80"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81" fillId="30" borderId="87" applyNumberFormat="0" applyAlignment="0" applyProtection="0"/>
    <xf numFmtId="0" fontId="162" fillId="30" borderId="97" applyNumberFormat="0" applyAlignment="0" applyProtection="0"/>
    <xf numFmtId="0" fontId="161" fillId="16" borderId="90" applyNumberFormat="0" applyAlignment="0" applyProtection="0"/>
    <xf numFmtId="0" fontId="7" fillId="29" borderId="102"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102"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59" fillId="30" borderId="95" applyNumberFormat="0" applyAlignment="0" applyProtection="0"/>
    <xf numFmtId="0" fontId="7" fillId="29" borderId="102" applyNumberFormat="0" applyFont="0" applyAlignment="0" applyProtection="0"/>
    <xf numFmtId="0" fontId="161" fillId="16" borderId="80" applyNumberFormat="0" applyAlignment="0" applyProtection="0"/>
    <xf numFmtId="0" fontId="159" fillId="30" borderId="95" applyNumberFormat="0" applyAlignment="0" applyProtection="0"/>
    <xf numFmtId="0" fontId="161" fillId="16" borderId="101" applyNumberFormat="0" applyAlignment="0" applyProtection="0"/>
    <xf numFmtId="0" fontId="159" fillId="30"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50" fillId="30" borderId="85" applyNumberFormat="0" applyAlignment="0" applyProtection="0"/>
    <xf numFmtId="0" fontId="159" fillId="30" borderId="80" applyNumberFormat="0" applyAlignment="0" applyProtection="0"/>
    <xf numFmtId="0" fontId="169" fillId="0" borderId="104" applyNumberFormat="0" applyFill="0" applyAlignment="0" applyProtection="0"/>
    <xf numFmtId="0" fontId="162" fillId="30" borderId="87"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59" fillId="30"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50" fillId="30" borderId="80" applyNumberFormat="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59" fillId="30" borderId="80"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169" fillId="0" borderId="93" applyNumberFormat="0" applyFill="0" applyAlignment="0" applyProtection="0"/>
    <xf numFmtId="0" fontId="7" fillId="29" borderId="102" applyNumberFormat="0" applyFont="0" applyAlignment="0" applyProtection="0"/>
    <xf numFmtId="0" fontId="81" fillId="30" borderId="103" applyNumberFormat="0" applyAlignment="0" applyProtection="0"/>
    <xf numFmtId="0" fontId="162" fillId="30" borderId="97" applyNumberFormat="0" applyAlignment="0" applyProtection="0"/>
    <xf numFmtId="0" fontId="162" fillId="30" borderId="82" applyNumberFormat="0" applyAlignment="0" applyProtection="0"/>
    <xf numFmtId="0" fontId="169" fillId="0" borderId="83" applyNumberFormat="0" applyFill="0" applyAlignment="0" applyProtection="0"/>
    <xf numFmtId="0" fontId="78" fillId="0" borderId="83" applyNumberFormat="0" applyFill="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7" fillId="29" borderId="102" applyNumberFormat="0" applyFont="0" applyAlignment="0" applyProtection="0"/>
    <xf numFmtId="0" fontId="81" fillId="30" borderId="82" applyNumberFormat="0" applyAlignment="0" applyProtection="0"/>
    <xf numFmtId="0" fontId="159" fillId="30" borderId="85" applyNumberFormat="0" applyAlignment="0" applyProtection="0"/>
    <xf numFmtId="0" fontId="81" fillId="30" borderId="103" applyNumberFormat="0" applyAlignment="0" applyProtection="0"/>
    <xf numFmtId="0" fontId="81" fillId="30" borderId="103" applyNumberFormat="0" applyAlignment="0" applyProtection="0"/>
    <xf numFmtId="0" fontId="66" fillId="16" borderId="101" applyNumberFormat="0" applyAlignment="0" applyProtection="0"/>
    <xf numFmtId="0" fontId="50" fillId="30" borderId="80"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161" fillId="16" borderId="80" applyNumberFormat="0" applyAlignment="0" applyProtection="0"/>
    <xf numFmtId="0" fontId="78" fillId="0" borderId="104" applyNumberFormat="0" applyFill="0" applyAlignment="0" applyProtection="0"/>
    <xf numFmtId="0" fontId="50" fillId="30" borderId="95" applyNumberFormat="0" applyAlignment="0" applyProtection="0"/>
    <xf numFmtId="0" fontId="162"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103" applyNumberForma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50" fillId="30" borderId="80" applyNumberFormat="0" applyAlignment="0" applyProtection="0"/>
    <xf numFmtId="0" fontId="78" fillId="0" borderId="83" applyNumberFormat="0" applyFill="0" applyAlignment="0" applyProtection="0"/>
    <xf numFmtId="0" fontId="66"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7" fillId="78" borderId="105" applyNumberFormat="0" applyFont="0" applyBorder="0" applyProtection="0">
      <alignment horizontal="left" vertical="center"/>
    </xf>
    <xf numFmtId="0" fontId="78" fillId="0" borderId="104" applyNumberFormat="0" applyFill="0" applyAlignment="0" applyProtection="0"/>
    <xf numFmtId="0" fontId="50" fillId="30" borderId="80" applyNumberFormat="0" applyAlignment="0" applyProtection="0"/>
    <xf numFmtId="0" fontId="50" fillId="30" borderId="80" applyNumberFormat="0" applyAlignment="0" applyProtection="0"/>
    <xf numFmtId="0" fontId="7" fillId="29" borderId="102" applyNumberFormat="0" applyFont="0" applyAlignment="0" applyProtection="0"/>
    <xf numFmtId="0" fontId="7" fillId="29" borderId="81" applyNumberFormat="0" applyFont="0" applyAlignment="0" applyProtection="0"/>
    <xf numFmtId="0" fontId="161" fillId="16" borderId="101" applyNumberFormat="0" applyAlignment="0" applyProtection="0"/>
    <xf numFmtId="0" fontId="162" fillId="30" borderId="103" applyNumberFormat="0" applyAlignment="0" applyProtection="0"/>
    <xf numFmtId="0" fontId="162" fillId="30" borderId="82" applyNumberFormat="0" applyAlignment="0" applyProtection="0"/>
    <xf numFmtId="0" fontId="162" fillId="30" borderId="103"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103" applyNumberFormat="0" applyAlignment="0" applyProtection="0"/>
    <xf numFmtId="0" fontId="81" fillId="30" borderId="82" applyNumberFormat="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159" fillId="30" borderId="85" applyNumberFormat="0" applyAlignment="0" applyProtection="0"/>
    <xf numFmtId="0" fontId="159" fillId="30" borderId="101" applyNumberFormat="0" applyAlignment="0" applyProtection="0"/>
    <xf numFmtId="0" fontId="159" fillId="30" borderId="80" applyNumberFormat="0" applyAlignment="0" applyProtection="0"/>
    <xf numFmtId="0" fontId="161" fillId="16" borderId="101" applyNumberFormat="0" applyAlignment="0" applyProtection="0"/>
    <xf numFmtId="0" fontId="162" fillId="30" borderId="103" applyNumberFormat="0" applyAlignment="0" applyProtection="0"/>
    <xf numFmtId="0" fontId="161" fillId="16" borderId="80" applyNumberFormat="0" applyAlignment="0" applyProtection="0"/>
    <xf numFmtId="0" fontId="162" fillId="30" borderId="82" applyNumberFormat="0" applyAlignment="0" applyProtection="0"/>
    <xf numFmtId="0" fontId="78" fillId="0" borderId="104" applyNumberFormat="0" applyFill="0" applyAlignment="0" applyProtection="0"/>
    <xf numFmtId="0" fontId="78" fillId="0" borderId="83" applyNumberFormat="0" applyFill="0" applyAlignment="0" applyProtection="0"/>
    <xf numFmtId="0" fontId="66" fillId="16" borderId="80" applyNumberFormat="0" applyAlignment="0" applyProtection="0"/>
    <xf numFmtId="0" fontId="78" fillId="0" borderId="83" applyNumberFormat="0" applyFill="0" applyAlignment="0" applyProtection="0"/>
    <xf numFmtId="0" fontId="66"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8"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50" fillId="30" borderId="80" applyNumberFormat="0" applyAlignment="0" applyProtection="0"/>
    <xf numFmtId="0" fontId="169" fillId="0" borderId="83" applyNumberFormat="0" applyFill="0" applyAlignment="0" applyProtection="0"/>
    <xf numFmtId="0" fontId="7" fillId="29" borderId="81" applyNumberFormat="0" applyFont="0" applyAlignment="0" applyProtection="0"/>
    <xf numFmtId="0" fontId="159" fillId="30" borderId="80" applyNumberFormat="0" applyAlignment="0" applyProtection="0"/>
    <xf numFmtId="0" fontId="161" fillId="16" borderId="80" applyNumberFormat="0" applyAlignment="0" applyProtection="0"/>
    <xf numFmtId="0" fontId="169" fillId="0" borderId="83" applyNumberFormat="0" applyFill="0" applyAlignment="0" applyProtection="0"/>
    <xf numFmtId="0" fontId="66" fillId="16" borderId="95" applyNumberFormat="0" applyAlignment="0" applyProtection="0"/>
    <xf numFmtId="0" fontId="81" fillId="30" borderId="103" applyNumberFormat="0" applyAlignment="0" applyProtection="0"/>
    <xf numFmtId="0" fontId="162" fillId="30" borderId="103" applyNumberFormat="0" applyAlignment="0" applyProtection="0"/>
    <xf numFmtId="0" fontId="78" fillId="0" borderId="93" applyNumberFormat="0" applyFill="0" applyAlignment="0" applyProtection="0"/>
    <xf numFmtId="0" fontId="161"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9" fillId="0" borderId="111" applyNumberFormat="0" applyFill="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81" fillId="30" borderId="103" applyNumberFormat="0" applyAlignment="0" applyProtection="0"/>
    <xf numFmtId="0" fontId="161" fillId="16" borderId="85" applyNumberFormat="0" applyAlignment="0" applyProtection="0"/>
    <xf numFmtId="0" fontId="7" fillId="29" borderId="102" applyNumberFormat="0" applyFont="0" applyAlignment="0" applyProtection="0"/>
    <xf numFmtId="0" fontId="162" fillId="30" borderId="82" applyNumberFormat="0" applyAlignment="0" applyProtection="0"/>
    <xf numFmtId="0" fontId="162" fillId="30" borderId="97" applyNumberFormat="0" applyAlignment="0" applyProtection="0"/>
    <xf numFmtId="0" fontId="162" fillId="30" borderId="103" applyNumberFormat="0" applyAlignment="0" applyProtection="0"/>
    <xf numFmtId="0" fontId="81" fillId="30" borderId="103" applyNumberFormat="0" applyAlignment="0" applyProtection="0"/>
    <xf numFmtId="0" fontId="159" fillId="30" borderId="80" applyNumberFormat="0" applyAlignment="0" applyProtection="0"/>
    <xf numFmtId="0" fontId="7" fillId="29" borderId="109" applyNumberFormat="0" applyFont="0" applyAlignment="0" applyProtection="0"/>
    <xf numFmtId="0" fontId="159" fillId="30" borderId="85" applyNumberFormat="0" applyAlignment="0" applyProtection="0"/>
    <xf numFmtId="0" fontId="161" fillId="16" borderId="9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1" fillId="16" borderId="80"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9" fillId="0" borderId="83" applyNumberFormat="0" applyFill="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8" fillId="0" borderId="83" applyNumberFormat="0" applyFill="0" applyAlignment="0" applyProtection="0"/>
    <xf numFmtId="0" fontId="50" fillId="30" borderId="80" applyNumberFormat="0" applyAlignment="0" applyProtection="0"/>
    <xf numFmtId="0" fontId="81" fillId="30" borderId="82" applyNumberFormat="0" applyAlignment="0" applyProtection="0"/>
    <xf numFmtId="0" fontId="159" fillId="30" borderId="80" applyNumberFormat="0" applyAlignment="0" applyProtection="0"/>
    <xf numFmtId="0" fontId="169" fillId="0" borderId="83" applyNumberFormat="0" applyFill="0" applyAlignment="0" applyProtection="0"/>
    <xf numFmtId="0" fontId="81" fillId="30" borderId="82" applyNumberFormat="0" applyAlignment="0" applyProtection="0"/>
    <xf numFmtId="0" fontId="66" fillId="16" borderId="80" applyNumberFormat="0" applyAlignment="0" applyProtection="0"/>
    <xf numFmtId="0" fontId="161" fillId="16" borderId="90" applyNumberFormat="0" applyAlignment="0" applyProtection="0"/>
    <xf numFmtId="0" fontId="7" fillId="29" borderId="102" applyNumberFormat="0" applyFont="0" applyAlignment="0" applyProtection="0"/>
    <xf numFmtId="0" fontId="162" fillId="30" borderId="103" applyNumberFormat="0" applyAlignment="0" applyProtection="0"/>
    <xf numFmtId="0" fontId="78" fillId="0" borderId="104" applyNumberFormat="0" applyFill="0" applyAlignment="0" applyProtection="0"/>
    <xf numFmtId="0" fontId="7" fillId="78" borderId="84" applyNumberFormat="0" applyFont="0" applyBorder="0" applyProtection="0">
      <alignment horizontal="left" vertical="center"/>
    </xf>
    <xf numFmtId="0" fontId="50" fillId="30" borderId="80" applyNumberFormat="0" applyAlignment="0" applyProtection="0"/>
    <xf numFmtId="0" fontId="161" fillId="16" borderId="80" applyNumberFormat="0" applyAlignment="0" applyProtection="0"/>
    <xf numFmtId="0" fontId="162" fillId="30" borderId="103" applyNumberForma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162" fillId="30" borderId="103" applyNumberFormat="0" applyAlignment="0" applyProtection="0"/>
    <xf numFmtId="0" fontId="7" fillId="29" borderId="81" applyNumberFormat="0" applyFont="0" applyAlignment="0" applyProtection="0"/>
    <xf numFmtId="0" fontId="161" fillId="16" borderId="101" applyNumberFormat="0" applyAlignment="0" applyProtection="0"/>
    <xf numFmtId="0" fontId="169" fillId="0" borderId="98" applyNumberFormat="0" applyFill="0" applyAlignment="0" applyProtection="0"/>
    <xf numFmtId="0" fontId="159" fillId="30" borderId="80" applyNumberFormat="0" applyAlignment="0" applyProtection="0"/>
    <xf numFmtId="0" fontId="7" fillId="29" borderId="102" applyNumberFormat="0" applyFont="0" applyAlignment="0" applyProtection="0"/>
    <xf numFmtId="0" fontId="159" fillId="30" borderId="80" applyNumberFormat="0" applyAlignment="0" applyProtection="0"/>
    <xf numFmtId="0" fontId="162" fillId="30" borderId="103" applyNumberFormat="0" applyAlignment="0" applyProtection="0"/>
    <xf numFmtId="0" fontId="81" fillId="30" borderId="110" applyNumberFormat="0" applyAlignment="0" applyProtection="0"/>
    <xf numFmtId="0" fontId="7" fillId="29" borderId="91" applyNumberFormat="0" applyFont="0" applyAlignment="0" applyProtection="0"/>
    <xf numFmtId="0" fontId="66" fillId="16" borderId="85" applyNumberFormat="0" applyAlignment="0" applyProtection="0"/>
    <xf numFmtId="0" fontId="161" fillId="16" borderId="95" applyNumberFormat="0" applyAlignment="0" applyProtection="0"/>
    <xf numFmtId="0" fontId="159" fillId="30" borderId="101" applyNumberFormat="0" applyAlignment="0" applyProtection="0"/>
    <xf numFmtId="0" fontId="7" fillId="29" borderId="102" applyNumberFormat="0" applyFont="0" applyAlignment="0" applyProtection="0"/>
    <xf numFmtId="0" fontId="159" fillId="30" borderId="90"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103" applyNumberFormat="0" applyAlignment="0" applyProtection="0"/>
    <xf numFmtId="0" fontId="169" fillId="0" borderId="83" applyNumberFormat="0" applyFill="0" applyAlignment="0" applyProtection="0"/>
    <xf numFmtId="0" fontId="159" fillId="30" borderId="80" applyNumberForma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59" fillId="30" borderId="80" applyNumberFormat="0" applyAlignment="0" applyProtection="0"/>
    <xf numFmtId="0" fontId="81" fillId="30" borderId="103" applyNumberFormat="0" applyAlignment="0" applyProtection="0"/>
    <xf numFmtId="0" fontId="161" fillId="16" borderId="80" applyNumberFormat="0" applyAlignment="0" applyProtection="0"/>
    <xf numFmtId="0" fontId="159" fillId="30" borderId="80" applyNumberFormat="0" applyAlignment="0" applyProtection="0"/>
    <xf numFmtId="0" fontId="78" fillId="0" borderId="83" applyNumberFormat="0" applyFill="0" applyAlignment="0" applyProtection="0"/>
    <xf numFmtId="0" fontId="169" fillId="0" borderId="104" applyNumberFormat="0" applyFill="0" applyAlignment="0" applyProtection="0"/>
    <xf numFmtId="0" fontId="81" fillId="30" borderId="82" applyNumberFormat="0" applyAlignment="0" applyProtection="0"/>
    <xf numFmtId="0" fontId="78" fillId="0" borderId="83" applyNumberFormat="0" applyFill="0" applyAlignment="0" applyProtection="0"/>
    <xf numFmtId="0" fontId="161" fillId="16" borderId="80" applyNumberFormat="0" applyAlignment="0" applyProtection="0"/>
    <xf numFmtId="0" fontId="169" fillId="0" borderId="83" applyNumberFormat="0" applyFill="0" applyAlignment="0" applyProtection="0"/>
    <xf numFmtId="0" fontId="7" fillId="29" borderId="102" applyNumberFormat="0" applyFont="0" applyAlignment="0" applyProtection="0"/>
    <xf numFmtId="0" fontId="81" fillId="30" borderId="82" applyNumberFormat="0" applyAlignment="0" applyProtection="0"/>
    <xf numFmtId="0" fontId="78"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1" fillId="16" borderId="80" applyNumberFormat="0" applyAlignment="0" applyProtection="0"/>
    <xf numFmtId="0" fontId="81" fillId="30" borderId="97" applyNumberFormat="0" applyAlignment="0" applyProtection="0"/>
    <xf numFmtId="0" fontId="159" fillId="30" borderId="80" applyNumberFormat="0" applyAlignment="0" applyProtection="0"/>
    <xf numFmtId="0" fontId="78" fillId="0" borderId="83" applyNumberFormat="0" applyFill="0" applyAlignment="0" applyProtection="0"/>
    <xf numFmtId="0" fontId="169" fillId="0" borderId="104"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8" fillId="0" borderId="83" applyNumberFormat="0" applyFill="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81" fillId="30" borderId="82" applyNumberFormat="0" applyAlignment="0" applyProtection="0"/>
    <xf numFmtId="0" fontId="161" fillId="16" borderId="80" applyNumberFormat="0" applyAlignment="0" applyProtection="0"/>
    <xf numFmtId="0" fontId="161" fillId="16" borderId="80" applyNumberFormat="0" applyAlignment="0" applyProtection="0"/>
    <xf numFmtId="0" fontId="162" fillId="30" borderId="82" applyNumberFormat="0" applyAlignment="0" applyProtection="0"/>
    <xf numFmtId="0" fontId="162" fillId="30" borderId="82" applyNumberFormat="0" applyAlignment="0" applyProtection="0"/>
    <xf numFmtId="0" fontId="50" fillId="30" borderId="101" applyNumberFormat="0" applyAlignment="0" applyProtection="0"/>
    <xf numFmtId="0" fontId="159" fillId="30" borderId="101" applyNumberFormat="0" applyAlignment="0" applyProtection="0"/>
    <xf numFmtId="0" fontId="162" fillId="30" borderId="103" applyNumberFormat="0" applyAlignment="0" applyProtection="0"/>
    <xf numFmtId="0" fontId="50" fillId="30" borderId="101" applyNumberFormat="0" applyAlignment="0" applyProtection="0"/>
    <xf numFmtId="0" fontId="161" fillId="16" borderId="80" applyNumberFormat="0" applyAlignment="0" applyProtection="0"/>
    <xf numFmtId="0" fontId="66" fillId="16" borderId="80" applyNumberFormat="0" applyAlignment="0" applyProtection="0"/>
    <xf numFmtId="0" fontId="7" fillId="78" borderId="84" applyNumberFormat="0" applyFont="0" applyBorder="0" applyProtection="0">
      <alignment horizontal="left" vertical="center"/>
    </xf>
    <xf numFmtId="0" fontId="159" fillId="30" borderId="95" applyNumberFormat="0" applyAlignment="0" applyProtection="0"/>
    <xf numFmtId="0" fontId="81"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62" fillId="30" borderId="82" applyNumberFormat="0" applyAlignment="0" applyProtection="0"/>
    <xf numFmtId="0" fontId="78" fillId="0" borderId="83" applyNumberFormat="0" applyFill="0" applyAlignment="0" applyProtection="0"/>
    <xf numFmtId="0" fontId="161" fillId="16" borderId="95" applyNumberFormat="0" applyAlignment="0" applyProtection="0"/>
    <xf numFmtId="0" fontId="50" fillId="30" borderId="101" applyNumberFormat="0" applyAlignment="0" applyProtection="0"/>
    <xf numFmtId="0" fontId="7" fillId="29" borderId="102" applyNumberFormat="0" applyFont="0" applyAlignment="0" applyProtection="0"/>
    <xf numFmtId="0" fontId="50" fillId="30" borderId="85" applyNumberFormat="0" applyAlignment="0" applyProtection="0"/>
    <xf numFmtId="0" fontId="161" fillId="16" borderId="101" applyNumberFormat="0" applyAlignment="0" applyProtection="0"/>
    <xf numFmtId="0" fontId="162" fillId="30" borderId="82" applyNumberFormat="0" applyAlignment="0" applyProtection="0"/>
    <xf numFmtId="0" fontId="169" fillId="0" borderId="104" applyNumberFormat="0" applyFill="0" applyAlignment="0" applyProtection="0"/>
    <xf numFmtId="0" fontId="162" fillId="30" borderId="103" applyNumberFormat="0" applyAlignment="0" applyProtection="0"/>
    <xf numFmtId="0" fontId="159" fillId="30" borderId="101" applyNumberFormat="0" applyAlignment="0" applyProtection="0"/>
    <xf numFmtId="0" fontId="7" fillId="29" borderId="9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66" fillId="16" borderId="108"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50" fillId="30"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162" fillId="30" borderId="82" applyNumberFormat="0" applyAlignment="0" applyProtection="0"/>
    <xf numFmtId="0" fontId="81"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81"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66" fillId="16" borderId="80" applyNumberFormat="0" applyAlignment="0" applyProtection="0"/>
    <xf numFmtId="0" fontId="162" fillId="30" borderId="82" applyNumberFormat="0" applyAlignment="0" applyProtection="0"/>
    <xf numFmtId="0" fontId="161" fillId="16" borderId="95" applyNumberFormat="0" applyAlignment="0" applyProtection="0"/>
    <xf numFmtId="0" fontId="169" fillId="0" borderId="104" applyNumberFormat="0" applyFill="0" applyAlignment="0" applyProtection="0"/>
    <xf numFmtId="0" fontId="162" fillId="30" borderId="82" applyNumberFormat="0" applyAlignment="0" applyProtection="0"/>
    <xf numFmtId="0" fontId="159" fillId="30" borderId="80" applyNumberFormat="0" applyAlignment="0" applyProtection="0"/>
    <xf numFmtId="0" fontId="159" fillId="30" borderId="80" applyNumberForma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81" fillId="30" borderId="82" applyNumberFormat="0" applyAlignment="0" applyProtection="0"/>
    <xf numFmtId="0" fontId="161" fillId="16" borderId="80" applyNumberFormat="0" applyAlignment="0" applyProtection="0"/>
    <xf numFmtId="0" fontId="81" fillId="30" borderId="103" applyNumberFormat="0" applyAlignment="0" applyProtection="0"/>
    <xf numFmtId="0" fontId="162" fillId="30" borderId="103" applyNumberFormat="0" applyAlignment="0" applyProtection="0"/>
    <xf numFmtId="0" fontId="161" fillId="16" borderId="85" applyNumberFormat="0" applyAlignment="0" applyProtection="0"/>
    <xf numFmtId="0" fontId="161" fillId="16" borderId="101" applyNumberFormat="0" applyAlignment="0" applyProtection="0"/>
    <xf numFmtId="0" fontId="159" fillId="30" borderId="80" applyNumberFormat="0" applyAlignment="0" applyProtection="0"/>
    <xf numFmtId="0" fontId="66" fillId="16" borderId="101" applyNumberFormat="0" applyAlignment="0" applyProtection="0"/>
    <xf numFmtId="0" fontId="78" fillId="0" borderId="104" applyNumberFormat="0" applyFill="0" applyAlignment="0" applyProtection="0"/>
    <xf numFmtId="0" fontId="159" fillId="30" borderId="101" applyNumberFormat="0" applyAlignment="0" applyProtection="0"/>
    <xf numFmtId="0" fontId="162" fillId="30" borderId="103" applyNumberFormat="0" applyAlignment="0" applyProtection="0"/>
    <xf numFmtId="0" fontId="7" fillId="29" borderId="96" applyNumberFormat="0" applyFont="0" applyAlignment="0" applyProtection="0"/>
    <xf numFmtId="0" fontId="50" fillId="30" borderId="108" applyNumberFormat="0" applyAlignment="0" applyProtection="0"/>
    <xf numFmtId="0" fontId="81" fillId="30" borderId="103" applyNumberFormat="0" applyAlignment="0" applyProtection="0"/>
    <xf numFmtId="0" fontId="7" fillId="78" borderId="105" applyNumberFormat="0" applyFont="0" applyBorder="0" applyProtection="0">
      <alignment horizontal="left" vertical="center"/>
    </xf>
    <xf numFmtId="0" fontId="7" fillId="78" borderId="84" applyNumberFormat="0" applyFont="0" applyBorder="0" applyProtection="0">
      <alignment horizontal="left" vertical="center"/>
    </xf>
    <xf numFmtId="0" fontId="50" fillId="30" borderId="80" applyNumberFormat="0" applyAlignment="0" applyProtection="0"/>
    <xf numFmtId="0" fontId="159" fillId="30" borderId="80" applyNumberFormat="0" applyAlignment="0" applyProtection="0"/>
    <xf numFmtId="0" fontId="50" fillId="30"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81" fillId="30" borderId="82" applyNumberFormat="0" applyAlignment="0" applyProtection="0"/>
    <xf numFmtId="0" fontId="159" fillId="30" borderId="80" applyNumberFormat="0" applyAlignment="0" applyProtection="0"/>
    <xf numFmtId="0" fontId="169" fillId="0" borderId="104" applyNumberFormat="0" applyFill="0" applyAlignment="0" applyProtection="0"/>
    <xf numFmtId="0" fontId="159" fillId="30" borderId="80" applyNumberFormat="0" applyAlignment="0" applyProtection="0"/>
    <xf numFmtId="0" fontId="66" fillId="16" borderId="85" applyNumberFormat="0" applyAlignment="0" applyProtection="0"/>
    <xf numFmtId="0" fontId="7" fillId="29" borderId="86" applyNumberFormat="0" applyFont="0" applyAlignment="0" applyProtection="0"/>
    <xf numFmtId="0" fontId="81" fillId="30" borderId="82" applyNumberFormat="0" applyAlignment="0" applyProtection="0"/>
    <xf numFmtId="0" fontId="159" fillId="30" borderId="101" applyNumberFormat="0" applyAlignment="0" applyProtection="0"/>
    <xf numFmtId="0" fontId="81" fillId="30" borderId="82" applyNumberFormat="0" applyAlignment="0" applyProtection="0"/>
    <xf numFmtId="0" fontId="78" fillId="0" borderId="83" applyNumberFormat="0" applyFill="0" applyAlignment="0" applyProtection="0"/>
    <xf numFmtId="0" fontId="50" fillId="30" borderId="80" applyNumberFormat="0" applyAlignment="0" applyProtection="0"/>
    <xf numFmtId="0" fontId="169" fillId="0" borderId="83" applyNumberFormat="0" applyFill="0" applyAlignment="0" applyProtection="0"/>
    <xf numFmtId="0" fontId="162" fillId="30" borderId="103" applyNumberFormat="0" applyAlignment="0" applyProtection="0"/>
    <xf numFmtId="0" fontId="81" fillId="30" borderId="82" applyNumberFormat="0" applyAlignment="0" applyProtection="0"/>
    <xf numFmtId="0" fontId="78"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50" fillId="30" borderId="80" applyNumberFormat="0" applyAlignment="0" applyProtection="0"/>
    <xf numFmtId="0" fontId="50" fillId="30" borderId="95" applyNumberFormat="0" applyAlignment="0" applyProtection="0"/>
    <xf numFmtId="0" fontId="169" fillId="0" borderId="104" applyNumberFormat="0" applyFill="0" applyAlignment="0" applyProtection="0"/>
    <xf numFmtId="0" fontId="161" fillId="16" borderId="80" applyNumberFormat="0" applyAlignment="0" applyProtection="0"/>
    <xf numFmtId="0" fontId="7" fillId="29" borderId="86" applyNumberFormat="0" applyFont="0" applyAlignment="0" applyProtection="0"/>
    <xf numFmtId="0" fontId="7" fillId="29" borderId="102" applyNumberFormat="0" applyFont="0" applyAlignment="0" applyProtection="0"/>
    <xf numFmtId="0" fontId="66" fillId="16" borderId="80" applyNumberFormat="0" applyAlignment="0" applyProtection="0"/>
    <xf numFmtId="0" fontId="78" fillId="0" borderId="83" applyNumberFormat="0" applyFill="0" applyAlignment="0" applyProtection="0"/>
    <xf numFmtId="0" fontId="169" fillId="0" borderId="104"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7" fillId="29" borderId="81" applyNumberFormat="0" applyFont="0" applyAlignment="0" applyProtection="0"/>
    <xf numFmtId="0" fontId="159" fillId="30" borderId="80"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169" fillId="0" borderId="83" applyNumberFormat="0" applyFill="0" applyAlignment="0" applyProtection="0"/>
    <xf numFmtId="0" fontId="169" fillId="0" borderId="83" applyNumberFormat="0" applyFill="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159" fillId="30" borderId="80" applyNumberFormat="0" applyAlignment="0" applyProtection="0"/>
    <xf numFmtId="0" fontId="162"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162" fillId="30" borderId="82" applyNumberFormat="0" applyAlignment="0" applyProtection="0"/>
    <xf numFmtId="0" fontId="162" fillId="30" borderId="82" applyNumberFormat="0" applyAlignment="0" applyProtection="0"/>
    <xf numFmtId="0" fontId="50" fillId="30" borderId="80" applyNumberFormat="0" applyAlignment="0" applyProtection="0"/>
    <xf numFmtId="0" fontId="162"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162" fillId="30" borderId="103" applyNumberFormat="0" applyAlignment="0" applyProtection="0"/>
    <xf numFmtId="0" fontId="81" fillId="30" borderId="87" applyNumberFormat="0" applyAlignment="0" applyProtection="0"/>
    <xf numFmtId="0" fontId="161" fillId="16" borderId="85" applyNumberFormat="0" applyAlignment="0" applyProtection="0"/>
    <xf numFmtId="0" fontId="7" fillId="29" borderId="102" applyNumberFormat="0" applyFont="0" applyAlignment="0" applyProtection="0"/>
    <xf numFmtId="0" fontId="159" fillId="30" borderId="80" applyNumberFormat="0" applyAlignment="0" applyProtection="0"/>
    <xf numFmtId="0" fontId="66" fillId="16" borderId="80" applyNumberFormat="0" applyAlignment="0" applyProtection="0"/>
    <xf numFmtId="0" fontId="7" fillId="29" borderId="81" applyNumberFormat="0" applyFont="0" applyAlignment="0" applyProtection="0"/>
    <xf numFmtId="0" fontId="7" fillId="29" borderId="9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162" fillId="30" borderId="82" applyNumberFormat="0" applyAlignment="0" applyProtection="0"/>
    <xf numFmtId="0" fontId="7" fillId="29" borderId="81" applyNumberFormat="0" applyFont="0" applyAlignment="0" applyProtection="0"/>
    <xf numFmtId="0" fontId="7" fillId="78" borderId="105" applyNumberFormat="0" applyFont="0" applyBorder="0" applyProtection="0">
      <alignment horizontal="left" vertical="center"/>
    </xf>
    <xf numFmtId="0" fontId="162" fillId="30" borderId="103" applyNumberFormat="0" applyAlignment="0" applyProtection="0"/>
    <xf numFmtId="0" fontId="159" fillId="30" borderId="101" applyNumberFormat="0" applyAlignment="0" applyProtection="0"/>
    <xf numFmtId="0" fontId="162" fillId="30" borderId="103" applyNumberFormat="0" applyAlignment="0" applyProtection="0"/>
    <xf numFmtId="0" fontId="7" fillId="29" borderId="91" applyNumberFormat="0" applyFont="0" applyAlignment="0" applyProtection="0"/>
    <xf numFmtId="0" fontId="78" fillId="0" borderId="83" applyNumberFormat="0" applyFill="0" applyAlignment="0" applyProtection="0"/>
    <xf numFmtId="0" fontId="78" fillId="0" borderId="104" applyNumberFormat="0" applyFill="0" applyAlignment="0" applyProtection="0"/>
    <xf numFmtId="0" fontId="159" fillId="30" borderId="101" applyNumberFormat="0" applyAlignment="0" applyProtection="0"/>
    <xf numFmtId="0" fontId="162" fillId="30" borderId="103" applyNumberFormat="0" applyAlignment="0" applyProtection="0"/>
    <xf numFmtId="0" fontId="66" fillId="16" borderId="80" applyNumberFormat="0" applyAlignment="0" applyProtection="0"/>
    <xf numFmtId="0" fontId="162" fillId="30" borderId="87" applyNumberFormat="0" applyAlignment="0" applyProtection="0"/>
    <xf numFmtId="0" fontId="7" fillId="29" borderId="86" applyNumberFormat="0" applyFont="0" applyAlignment="0" applyProtection="0"/>
    <xf numFmtId="0" fontId="81" fillId="30" borderId="103" applyNumberFormat="0" applyAlignment="0" applyProtection="0"/>
    <xf numFmtId="0" fontId="7" fillId="29" borderId="81" applyNumberFormat="0" applyFont="0" applyAlignment="0" applyProtection="0"/>
    <xf numFmtId="0" fontId="50" fillId="30" borderId="80"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50" fillId="30" borderId="80" applyNumberFormat="0" applyAlignment="0" applyProtection="0"/>
    <xf numFmtId="0" fontId="81" fillId="30" borderId="82" applyNumberFormat="0" applyAlignment="0" applyProtection="0"/>
    <xf numFmtId="0" fontId="7" fillId="29" borderId="81" applyNumberFormat="0" applyFont="0" applyAlignment="0" applyProtection="0"/>
    <xf numFmtId="0" fontId="161" fillId="16" borderId="80" applyNumberFormat="0" applyAlignment="0" applyProtection="0"/>
    <xf numFmtId="0" fontId="162" fillId="30" borderId="82" applyNumberFormat="0" applyAlignment="0" applyProtection="0"/>
    <xf numFmtId="0" fontId="81" fillId="30" borderId="82" applyNumberFormat="0" applyAlignment="0" applyProtection="0"/>
    <xf numFmtId="0" fontId="162" fillId="30" borderId="82" applyNumberFormat="0" applyAlignment="0" applyProtection="0"/>
    <xf numFmtId="0" fontId="161"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169" fillId="0" borderId="83" applyNumberFormat="0" applyFill="0" applyAlignment="0" applyProtection="0"/>
    <xf numFmtId="0" fontId="81" fillId="30" borderId="82" applyNumberFormat="0" applyAlignment="0" applyProtection="0"/>
    <xf numFmtId="0" fontId="81"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81" fillId="30" borderId="82" applyNumberFormat="0" applyAlignment="0" applyProtection="0"/>
    <xf numFmtId="0" fontId="78" fillId="0" borderId="83" applyNumberFormat="0" applyFill="0" applyAlignment="0" applyProtection="0"/>
    <xf numFmtId="0" fontId="7" fillId="29" borderId="81" applyNumberFormat="0" applyFont="0" applyAlignment="0" applyProtection="0"/>
    <xf numFmtId="0" fontId="169" fillId="0" borderId="83" applyNumberFormat="0" applyFill="0" applyAlignment="0" applyProtection="0"/>
    <xf numFmtId="0" fontId="162" fillId="30" borderId="82" applyNumberFormat="0" applyAlignment="0" applyProtection="0"/>
    <xf numFmtId="0" fontId="7" fillId="29" borderId="81" applyNumberFormat="0" applyFont="0" applyAlignment="0" applyProtection="0"/>
    <xf numFmtId="0" fontId="7" fillId="29" borderId="81" applyNumberFormat="0" applyFon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162" fillId="30" borderId="82" applyNumberFormat="0" applyAlignment="0" applyProtection="0"/>
    <xf numFmtId="0" fontId="169" fillId="0" borderId="83" applyNumberFormat="0" applyFill="0" applyAlignment="0" applyProtection="0"/>
    <xf numFmtId="0" fontId="162" fillId="30" borderId="82" applyNumberFormat="0" applyAlignment="0" applyProtection="0"/>
    <xf numFmtId="0" fontId="81" fillId="30" borderId="92" applyNumberFormat="0" applyAlignment="0" applyProtection="0"/>
    <xf numFmtId="0" fontId="7" fillId="29" borderId="102" applyNumberFormat="0" applyFont="0" applyAlignment="0" applyProtection="0"/>
    <xf numFmtId="0" fontId="78" fillId="0" borderId="93" applyNumberFormat="0" applyFill="0" applyAlignment="0" applyProtection="0"/>
    <xf numFmtId="0" fontId="7" fillId="29" borderId="102" applyNumberFormat="0" applyFont="0" applyAlignment="0" applyProtection="0"/>
    <xf numFmtId="0" fontId="81" fillId="30" borderId="82" applyNumberFormat="0" applyAlignment="0" applyProtection="0"/>
    <xf numFmtId="0" fontId="159" fillId="30" borderId="80" applyNumberFormat="0" applyAlignment="0" applyProtection="0"/>
    <xf numFmtId="0" fontId="7" fillId="29" borderId="81" applyNumberFormat="0" applyFont="0" applyAlignment="0" applyProtection="0"/>
    <xf numFmtId="0" fontId="81" fillId="30" borderId="92" applyNumberFormat="0" applyAlignment="0" applyProtection="0"/>
    <xf numFmtId="0" fontId="162" fillId="30" borderId="82" applyNumberFormat="0" applyAlignment="0" applyProtection="0"/>
    <xf numFmtId="0" fontId="7" fillId="29" borderId="81" applyNumberFormat="0" applyFont="0" applyAlignment="0" applyProtection="0"/>
    <xf numFmtId="0" fontId="66" fillId="16" borderId="80" applyNumberFormat="0" applyAlignment="0" applyProtection="0"/>
    <xf numFmtId="0" fontId="162" fillId="30" borderId="82" applyNumberFormat="0" applyAlignment="0" applyProtection="0"/>
    <xf numFmtId="0" fontId="7" fillId="29" borderId="81" applyNumberFormat="0" applyFont="0" applyAlignment="0" applyProtection="0"/>
    <xf numFmtId="0" fontId="7" fillId="78" borderId="84" applyNumberFormat="0" applyFont="0" applyBorder="0" applyProtection="0">
      <alignment horizontal="left" vertical="center"/>
    </xf>
    <xf numFmtId="0" fontId="7" fillId="29" borderId="81" applyNumberFormat="0" applyFont="0" applyAlignment="0" applyProtection="0"/>
    <xf numFmtId="0" fontId="161" fillId="16" borderId="80" applyNumberFormat="0" applyAlignment="0" applyProtection="0"/>
    <xf numFmtId="0" fontId="7" fillId="29" borderId="86"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50" fillId="30" borderId="95" applyNumberFormat="0" applyAlignment="0" applyProtection="0"/>
    <xf numFmtId="0" fontId="162" fillId="30" borderId="82" applyNumberFormat="0" applyAlignment="0" applyProtection="0"/>
    <xf numFmtId="0" fontId="169" fillId="0" borderId="111" applyNumberFormat="0" applyFill="0" applyAlignment="0" applyProtection="0"/>
    <xf numFmtId="0" fontId="7" fillId="29" borderId="91"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92" applyNumberFormat="0" applyAlignment="0" applyProtection="0"/>
    <xf numFmtId="0" fontId="81" fillId="30" borderId="103" applyNumberFormat="0" applyAlignment="0" applyProtection="0"/>
    <xf numFmtId="0" fontId="169" fillId="0" borderId="83" applyNumberFormat="0" applyFill="0" applyAlignment="0" applyProtection="0"/>
    <xf numFmtId="0" fontId="162" fillId="30" borderId="103" applyNumberFormat="0" applyAlignment="0" applyProtection="0"/>
    <xf numFmtId="0" fontId="81" fillId="30" borderId="103" applyNumberFormat="0" applyAlignment="0" applyProtection="0"/>
    <xf numFmtId="0" fontId="161" fillId="16" borderId="101" applyNumberFormat="0" applyAlignment="0" applyProtection="0"/>
    <xf numFmtId="0" fontId="169" fillId="0" borderId="104" applyNumberFormat="0" applyFill="0" applyAlignment="0" applyProtection="0"/>
    <xf numFmtId="0" fontId="161" fillId="16" borderId="108" applyNumberFormat="0" applyAlignment="0" applyProtection="0"/>
    <xf numFmtId="0" fontId="7" fillId="78" borderId="105" applyNumberFormat="0" applyFont="0" applyBorder="0" applyProtection="0">
      <alignment horizontal="left" vertical="center"/>
    </xf>
    <xf numFmtId="0" fontId="159" fillId="30" borderId="101" applyNumberFormat="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2" fillId="30" borderId="103"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81" fillId="30" borderId="87"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162" fillId="30" borderId="103" applyNumberFormat="0" applyAlignment="0" applyProtection="0"/>
    <xf numFmtId="0" fontId="81" fillId="30" borderId="103"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102" applyNumberFormat="0" applyFont="0" applyAlignment="0" applyProtection="0"/>
    <xf numFmtId="0" fontId="50" fillId="30" borderId="101" applyNumberFormat="0" applyAlignment="0" applyProtection="0"/>
    <xf numFmtId="0" fontId="162"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50" fillId="30" borderId="101"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104" applyNumberFormat="0" applyFill="0" applyAlignment="0" applyProtection="0"/>
    <xf numFmtId="0" fontId="63" fillId="33" borderId="99" applyFont="0" applyBorder="0">
      <alignment horizontal="center" wrapText="1"/>
    </xf>
    <xf numFmtId="0" fontId="78" fillId="0" borderId="104" applyNumberFormat="0" applyFill="0" applyAlignment="0" applyProtection="0"/>
    <xf numFmtId="0" fontId="81" fillId="30" borderId="97" applyNumberFormat="0" applyAlignment="0" applyProtection="0"/>
    <xf numFmtId="0" fontId="7" fillId="29" borderId="86" applyNumberFormat="0" applyFont="0" applyAlignment="0" applyProtection="0"/>
    <xf numFmtId="0" fontId="7" fillId="78" borderId="105" applyNumberFormat="0" applyFont="0" applyBorder="0" applyProtection="0">
      <alignment horizontal="left" vertical="center"/>
    </xf>
    <xf numFmtId="0" fontId="169" fillId="0" borderId="88" applyNumberFormat="0" applyFill="0" applyAlignment="0" applyProtection="0"/>
    <xf numFmtId="0" fontId="50" fillId="30" borderId="101" applyNumberFormat="0" applyAlignment="0" applyProtection="0"/>
    <xf numFmtId="0" fontId="169" fillId="0" borderId="93" applyNumberFormat="0" applyFill="0" applyAlignment="0" applyProtection="0"/>
    <xf numFmtId="0" fontId="78" fillId="0" borderId="104" applyNumberFormat="0" applyFill="0" applyAlignment="0" applyProtection="0"/>
    <xf numFmtId="0" fontId="7" fillId="29" borderId="96" applyNumberFormat="0" applyFont="0" applyAlignment="0" applyProtection="0"/>
    <xf numFmtId="0" fontId="162" fillId="30" borderId="103" applyNumberFormat="0" applyAlignment="0" applyProtection="0"/>
    <xf numFmtId="0" fontId="66" fillId="16" borderId="101" applyNumberFormat="0" applyAlignment="0" applyProtection="0"/>
    <xf numFmtId="0" fontId="169" fillId="0" borderId="104" applyNumberFormat="0" applyFill="0" applyAlignment="0" applyProtection="0"/>
    <xf numFmtId="0" fontId="81" fillId="30" borderId="103" applyNumberFormat="0" applyAlignment="0" applyProtection="0"/>
    <xf numFmtId="0" fontId="169" fillId="0" borderId="104" applyNumberFormat="0" applyFill="0" applyAlignment="0" applyProtection="0"/>
    <xf numFmtId="0" fontId="50" fillId="30" borderId="101" applyNumberFormat="0" applyAlignment="0" applyProtection="0"/>
    <xf numFmtId="0" fontId="66" fillId="16" borderId="90" applyNumberFormat="0" applyAlignment="0" applyProtection="0"/>
    <xf numFmtId="0" fontId="159" fillId="30" borderId="85" applyNumberFormat="0" applyAlignment="0" applyProtection="0"/>
    <xf numFmtId="0" fontId="161" fillId="16" borderId="101" applyNumberFormat="0" applyAlignment="0" applyProtection="0"/>
    <xf numFmtId="0" fontId="66" fillId="16" borderId="95" applyNumberFormat="0" applyAlignment="0" applyProtection="0"/>
    <xf numFmtId="0" fontId="162" fillId="30" borderId="103" applyNumberFormat="0" applyAlignment="0" applyProtection="0"/>
    <xf numFmtId="0" fontId="66" fillId="16" borderId="85" applyNumberFormat="0" applyAlignment="0" applyProtection="0"/>
    <xf numFmtId="0" fontId="7" fillId="29" borderId="86" applyNumberFormat="0" applyFont="0" applyAlignment="0" applyProtection="0"/>
    <xf numFmtId="0" fontId="159" fillId="30" borderId="85" applyNumberFormat="0" applyAlignment="0" applyProtection="0"/>
    <xf numFmtId="0" fontId="161" fillId="16" borderId="85" applyNumberFormat="0" applyAlignment="0" applyProtection="0"/>
    <xf numFmtId="0" fontId="78"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66"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81" fillId="30" borderId="87" applyNumberFormat="0" applyAlignment="0" applyProtection="0"/>
    <xf numFmtId="0" fontId="66" fillId="16" borderId="85" applyNumberFormat="0" applyAlignment="0" applyProtection="0"/>
    <xf numFmtId="0" fontId="78" fillId="0" borderId="88" applyNumberFormat="0" applyFill="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50" fillId="30" borderId="85" applyNumberFormat="0" applyAlignment="0" applyProtection="0"/>
    <xf numFmtId="0" fontId="159" fillId="30" borderId="85" applyNumberFormat="0" applyAlignment="0" applyProtection="0"/>
    <xf numFmtId="0" fontId="66" fillId="16" borderId="85" applyNumberFormat="0" applyAlignment="0" applyProtection="0"/>
    <xf numFmtId="0" fontId="66" fillId="16" borderId="85" applyNumberFormat="0" applyAlignment="0" applyProtection="0"/>
    <xf numFmtId="0" fontId="162" fillId="30" borderId="87" applyNumberFormat="0" applyAlignment="0" applyProtection="0"/>
    <xf numFmtId="0" fontId="7" fillId="29" borderId="86" applyNumberFormat="0" applyFont="0" applyAlignment="0" applyProtection="0"/>
    <xf numFmtId="0" fontId="7" fillId="78" borderId="89" applyNumberFormat="0" applyFont="0" applyBorder="0" applyProtection="0">
      <alignment horizontal="left" vertical="center"/>
    </xf>
    <xf numFmtId="0" fontId="81" fillId="30" borderId="87" applyNumberFormat="0" applyAlignment="0" applyProtection="0"/>
    <xf numFmtId="0" fontId="159" fillId="30" borderId="85" applyNumberFormat="0" applyAlignment="0" applyProtection="0"/>
    <xf numFmtId="0" fontId="161" fillId="16" borderId="85" applyNumberFormat="0" applyAlignment="0" applyProtection="0"/>
    <xf numFmtId="0" fontId="161" fillId="16" borderId="85" applyNumberFormat="0" applyAlignment="0" applyProtection="0"/>
    <xf numFmtId="0" fontId="159" fillId="30" borderId="85" applyNumberFormat="0" applyAlignment="0" applyProtection="0"/>
    <xf numFmtId="0" fontId="7" fillId="29" borderId="86" applyNumberFormat="0" applyFont="0" applyAlignment="0" applyProtection="0"/>
    <xf numFmtId="0" fontId="50" fillId="30" borderId="85" applyNumberFormat="0" applyAlignment="0" applyProtection="0"/>
    <xf numFmtId="0" fontId="159" fillId="30" borderId="85" applyNumberFormat="0" applyAlignment="0" applyProtection="0"/>
    <xf numFmtId="0" fontId="81" fillId="30" borderId="87" applyNumberFormat="0" applyAlignment="0" applyProtection="0"/>
    <xf numFmtId="0" fontId="162" fillId="30" borderId="87" applyNumberFormat="0" applyAlignment="0" applyProtection="0"/>
    <xf numFmtId="0" fontId="7" fillId="78" borderId="89" applyNumberFormat="0" applyFont="0" applyBorder="0" applyProtection="0">
      <alignment horizontal="left" vertical="center"/>
    </xf>
    <xf numFmtId="0" fontId="162" fillId="30" borderId="87" applyNumberFormat="0" applyAlignment="0" applyProtection="0"/>
    <xf numFmtId="0" fontId="159" fillId="30" borderId="85" applyNumberFormat="0" applyAlignment="0" applyProtection="0"/>
    <xf numFmtId="0" fontId="50"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161" fillId="16" borderId="85" applyNumberFormat="0" applyAlignment="0" applyProtection="0"/>
    <xf numFmtId="0" fontId="161" fillId="16" borderId="85" applyNumberFormat="0" applyAlignment="0" applyProtection="0"/>
    <xf numFmtId="0" fontId="81" fillId="30" borderId="87" applyNumberForma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66" fillId="16" borderId="85" applyNumberFormat="0" applyAlignment="0" applyProtection="0"/>
    <xf numFmtId="0" fontId="78" fillId="0" borderId="88" applyNumberFormat="0" applyFill="0" applyAlignment="0" applyProtection="0"/>
    <xf numFmtId="0" fontId="81" fillId="30" borderId="87" applyNumberFormat="0" applyAlignment="0" applyProtection="0"/>
    <xf numFmtId="0" fontId="78" fillId="0" borderId="88" applyNumberFormat="0" applyFill="0" applyAlignment="0" applyProtection="0"/>
    <xf numFmtId="0" fontId="159" fillId="30" borderId="85" applyNumberFormat="0" applyAlignment="0" applyProtection="0"/>
    <xf numFmtId="0" fontId="50" fillId="30" borderId="85" applyNumberFormat="0" applyAlignment="0" applyProtection="0"/>
    <xf numFmtId="0" fontId="159"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66"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81" fillId="30" borderId="87" applyNumberForma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66" fillId="16" borderId="85" applyNumberFormat="0" applyAlignment="0" applyProtection="0"/>
    <xf numFmtId="0" fontId="161" fillId="16" borderId="85" applyNumberFormat="0" applyAlignment="0" applyProtection="0"/>
    <xf numFmtId="0" fontId="169" fillId="0" borderId="88" applyNumberFormat="0" applyFill="0" applyAlignment="0" applyProtection="0"/>
    <xf numFmtId="0" fontId="66" fillId="16"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169" fillId="0" borderId="88" applyNumberFormat="0" applyFill="0" applyAlignment="0" applyProtection="0"/>
    <xf numFmtId="0" fontId="162" fillId="30" borderId="87" applyNumberFormat="0" applyAlignment="0" applyProtection="0"/>
    <xf numFmtId="0" fontId="161" fillId="16" borderId="85"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7" fillId="29" borderId="86" applyNumberFormat="0" applyFont="0" applyAlignment="0" applyProtection="0"/>
    <xf numFmtId="0" fontId="161" fillId="16" borderId="85" applyNumberForma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59" fillId="30" borderId="85" applyNumberFormat="0" applyAlignment="0" applyProtection="0"/>
    <xf numFmtId="0" fontId="162" fillId="30" borderId="87" applyNumberFormat="0" applyAlignment="0" applyProtection="0"/>
    <xf numFmtId="0" fontId="162" fillId="30" borderId="87" applyNumberFormat="0" applyAlignment="0" applyProtection="0"/>
    <xf numFmtId="0" fontId="161"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78" fillId="0" borderId="88" applyNumberFormat="0" applyFill="0" applyAlignment="0" applyProtection="0"/>
    <xf numFmtId="0" fontId="78"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59" fillId="30" borderId="85" applyNumberFormat="0" applyAlignment="0" applyProtection="0"/>
    <xf numFmtId="0" fontId="161" fillId="16" borderId="85" applyNumberFormat="0" applyAlignment="0" applyProtection="0"/>
    <xf numFmtId="0" fontId="159" fillId="30"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7" fillId="29" borderId="86" applyNumberFormat="0" applyFont="0" applyAlignment="0" applyProtection="0"/>
    <xf numFmtId="0" fontId="169" fillId="0" borderId="88" applyNumberFormat="0" applyFill="0" applyAlignment="0" applyProtection="0"/>
    <xf numFmtId="0" fontId="159" fillId="30" borderId="85" applyNumberFormat="0" applyAlignment="0" applyProtection="0"/>
    <xf numFmtId="0" fontId="159" fillId="30" borderId="85" applyNumberFormat="0" applyAlignment="0" applyProtection="0"/>
    <xf numFmtId="0" fontId="169" fillId="0" borderId="88" applyNumberFormat="0" applyFill="0" applyAlignment="0" applyProtection="0"/>
    <xf numFmtId="0" fontId="66" fillId="16" borderId="85" applyNumberFormat="0" applyAlignment="0" applyProtection="0"/>
    <xf numFmtId="0" fontId="7" fillId="29" borderId="86" applyNumberFormat="0" applyFont="0" applyAlignment="0" applyProtection="0"/>
    <xf numFmtId="0" fontId="50"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161" fillId="16" borderId="85" applyNumberFormat="0" applyAlignment="0" applyProtection="0"/>
    <xf numFmtId="0" fontId="66" fillId="16" borderId="85" applyNumberFormat="0" applyAlignment="0" applyProtection="0"/>
    <xf numFmtId="0" fontId="161" fillId="16" borderId="85" applyNumberFormat="0" applyAlignment="0" applyProtection="0"/>
    <xf numFmtId="0" fontId="162" fillId="30" borderId="87" applyNumberFormat="0" applyAlignment="0" applyProtection="0"/>
    <xf numFmtId="0" fontId="50" fillId="30" borderId="85" applyNumberFormat="0" applyAlignment="0" applyProtection="0"/>
    <xf numFmtId="0" fontId="161" fillId="16" borderId="85" applyNumberFormat="0" applyAlignment="0" applyProtection="0"/>
    <xf numFmtId="0" fontId="161" fillId="16" borderId="85" applyNumberFormat="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9" fillId="0" borderId="88" applyNumberFormat="0" applyFill="0" applyAlignment="0" applyProtection="0"/>
    <xf numFmtId="0" fontId="161" fillId="16" borderId="85" applyNumberFormat="0" applyAlignment="0" applyProtection="0"/>
    <xf numFmtId="0" fontId="161" fillId="16" borderId="85" applyNumberFormat="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81" fillId="30" borderId="87" applyNumberFormat="0" applyAlignment="0" applyProtection="0"/>
    <xf numFmtId="0" fontId="50" fillId="30"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162"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50" fillId="30" borderId="85" applyNumberFormat="0" applyAlignment="0" applyProtection="0"/>
    <xf numFmtId="0" fontId="161" fillId="16"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162"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162"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50" fillId="30"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162"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50" fillId="30"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162"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7" fillId="29" borderId="86" applyNumberFormat="0" applyFont="0" applyAlignment="0" applyProtection="0"/>
    <xf numFmtId="0" fontId="66" fillId="16" borderId="85" applyNumberFormat="0" applyAlignment="0" applyProtection="0"/>
    <xf numFmtId="0" fontId="169" fillId="0" borderId="88" applyNumberFormat="0" applyFill="0" applyAlignment="0" applyProtection="0"/>
    <xf numFmtId="0" fontId="50" fillId="30"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162"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50" fillId="30" borderId="85" applyNumberFormat="0" applyAlignment="0" applyProtection="0"/>
    <xf numFmtId="0" fontId="81" fillId="30" borderId="87" applyNumberFormat="0" applyAlignment="0" applyProtection="0"/>
    <xf numFmtId="0" fontId="7" fillId="29" borderId="86" applyNumberFormat="0" applyFont="0" applyAlignment="0" applyProtection="0"/>
    <xf numFmtId="0" fontId="162"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59" fillId="30"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7" fillId="78" borderId="89" applyNumberFormat="0" applyFont="0" applyBorder="0" applyProtection="0">
      <alignment horizontal="left" vertical="center"/>
    </xf>
    <xf numFmtId="0" fontId="7" fillId="29" borderId="86" applyNumberFormat="0" applyFon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169" fillId="0" borderId="88" applyNumberFormat="0" applyFill="0" applyAlignment="0" applyProtection="0"/>
    <xf numFmtId="0" fontId="7" fillId="29" borderId="86" applyNumberFormat="0" applyFont="0" applyAlignment="0" applyProtection="0"/>
    <xf numFmtId="0" fontId="162" fillId="30" borderId="87" applyNumberFormat="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66" fillId="16" borderId="85" applyNumberFormat="0" applyAlignment="0" applyProtection="0"/>
    <xf numFmtId="0" fontId="159" fillId="30" borderId="85" applyNumberFormat="0" applyAlignment="0" applyProtection="0"/>
    <xf numFmtId="0" fontId="159" fillId="30" borderId="85" applyNumberFormat="0" applyAlignment="0" applyProtection="0"/>
    <xf numFmtId="0" fontId="159" fillId="30" borderId="85" applyNumberFormat="0" applyAlignment="0" applyProtection="0"/>
    <xf numFmtId="0" fontId="50" fillId="30" borderId="85" applyNumberFormat="0" applyAlignment="0" applyProtection="0"/>
    <xf numFmtId="0" fontId="66" fillId="16" borderId="85" applyNumberFormat="0" applyAlignment="0" applyProtection="0"/>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7" fillId="78" borderId="89" applyNumberFormat="0" applyFont="0" applyBorder="0" applyProtection="0">
      <alignment horizontal="left" vertical="center"/>
    </xf>
    <xf numFmtId="0" fontId="161" fillId="16" borderId="85" applyNumberFormat="0" applyAlignment="0" applyProtection="0"/>
    <xf numFmtId="0" fontId="161" fillId="16" borderId="85" applyNumberFormat="0" applyAlignment="0" applyProtection="0"/>
    <xf numFmtId="0" fontId="161" fillId="16" borderId="85"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 fillId="29" borderId="86" applyNumberFormat="0" applyFont="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162"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81" fillId="30" borderId="87" applyNumberFormat="0" applyAlignment="0" applyProtection="0"/>
    <xf numFmtId="0" fontId="50" fillId="30" borderId="85" applyNumberFormat="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169" fillId="0" borderId="88" applyNumberFormat="0" applyFill="0" applyAlignment="0" applyProtection="0"/>
    <xf numFmtId="0" fontId="50"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66" fillId="16" borderId="101" applyNumberFormat="0" applyAlignment="0" applyProtection="0"/>
    <xf numFmtId="0" fontId="162" fillId="30" borderId="103"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2" fillId="30" borderId="103"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81" fillId="30" borderId="92"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8" fillId="0" borderId="104" applyNumberFormat="0" applyFill="0" applyAlignment="0" applyProtection="0"/>
    <xf numFmtId="0" fontId="162" fillId="30" borderId="103" applyNumberFormat="0" applyAlignment="0" applyProtection="0"/>
    <xf numFmtId="0" fontId="161" fillId="16" borderId="101" applyNumberFormat="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159" fillId="30" borderId="101" applyNumberFormat="0" applyAlignment="0" applyProtection="0"/>
    <xf numFmtId="0" fontId="78" fillId="0" borderId="104" applyNumberFormat="0" applyFill="0" applyAlignment="0" applyProtection="0"/>
    <xf numFmtId="0" fontId="7" fillId="29" borderId="91" applyNumberFormat="0" applyFont="0" applyAlignment="0" applyProtection="0"/>
    <xf numFmtId="0" fontId="7" fillId="29" borderId="102" applyNumberFormat="0" applyFont="0" applyAlignment="0" applyProtection="0"/>
    <xf numFmtId="0" fontId="169" fillId="0" borderId="93" applyNumberFormat="0" applyFill="0" applyAlignment="0" applyProtection="0"/>
    <xf numFmtId="0" fontId="7" fillId="29" borderId="102" applyNumberFormat="0" applyFont="0" applyAlignment="0" applyProtection="0"/>
    <xf numFmtId="0" fontId="169" fillId="0" borderId="98" applyNumberFormat="0" applyFill="0" applyAlignment="0" applyProtection="0"/>
    <xf numFmtId="0" fontId="169" fillId="0" borderId="104" applyNumberFormat="0" applyFill="0" applyAlignment="0" applyProtection="0"/>
    <xf numFmtId="0" fontId="161"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66" fillId="16" borderId="95" applyNumberFormat="0" applyAlignment="0" applyProtection="0"/>
    <xf numFmtId="0" fontId="159" fillId="30" borderId="90" applyNumberFormat="0" applyAlignment="0" applyProtection="0"/>
    <xf numFmtId="0" fontId="7" fillId="29" borderId="102" applyNumberFormat="0" applyFont="0" applyAlignment="0" applyProtection="0"/>
    <xf numFmtId="0" fontId="81" fillId="30" borderId="103" applyNumberFormat="0" applyAlignment="0" applyProtection="0"/>
    <xf numFmtId="0" fontId="169" fillId="0" borderId="104" applyNumberFormat="0" applyFill="0" applyAlignment="0" applyProtection="0"/>
    <xf numFmtId="0" fontId="66" fillId="16" borderId="90" applyNumberFormat="0" applyAlignment="0" applyProtection="0"/>
    <xf numFmtId="0" fontId="7" fillId="29" borderId="91" applyNumberFormat="0" applyFont="0" applyAlignment="0" applyProtection="0"/>
    <xf numFmtId="0" fontId="159" fillId="30" borderId="90" applyNumberFormat="0" applyAlignment="0" applyProtection="0"/>
    <xf numFmtId="0" fontId="161" fillId="16" borderId="90" applyNumberFormat="0" applyAlignment="0" applyProtection="0"/>
    <xf numFmtId="0" fontId="78"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66"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81" fillId="30" borderId="92" applyNumberFormat="0" applyAlignment="0" applyProtection="0"/>
    <xf numFmtId="0" fontId="66" fillId="16" borderId="90" applyNumberFormat="0" applyAlignment="0" applyProtection="0"/>
    <xf numFmtId="0" fontId="78" fillId="0" borderId="93" applyNumberFormat="0" applyFill="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50" fillId="30" borderId="90" applyNumberFormat="0" applyAlignment="0" applyProtection="0"/>
    <xf numFmtId="0" fontId="159" fillId="30" borderId="90" applyNumberFormat="0" applyAlignment="0" applyProtection="0"/>
    <xf numFmtId="0" fontId="66" fillId="16" borderId="90" applyNumberFormat="0" applyAlignment="0" applyProtection="0"/>
    <xf numFmtId="0" fontId="66" fillId="16" borderId="90" applyNumberFormat="0" applyAlignment="0" applyProtection="0"/>
    <xf numFmtId="0" fontId="162" fillId="30" borderId="92" applyNumberFormat="0" applyAlignment="0" applyProtection="0"/>
    <xf numFmtId="0" fontId="7" fillId="29" borderId="91" applyNumberFormat="0" applyFont="0" applyAlignment="0" applyProtection="0"/>
    <xf numFmtId="0" fontId="7" fillId="78" borderId="94" applyNumberFormat="0" applyFont="0" applyBorder="0" applyProtection="0">
      <alignment horizontal="left" vertical="center"/>
    </xf>
    <xf numFmtId="0" fontId="81" fillId="30" borderId="92" applyNumberFormat="0" applyAlignment="0" applyProtection="0"/>
    <xf numFmtId="0" fontId="159" fillId="30" borderId="90" applyNumberFormat="0" applyAlignment="0" applyProtection="0"/>
    <xf numFmtId="0" fontId="161" fillId="16" borderId="90" applyNumberFormat="0" applyAlignment="0" applyProtection="0"/>
    <xf numFmtId="0" fontId="161" fillId="16" borderId="90" applyNumberFormat="0" applyAlignment="0" applyProtection="0"/>
    <xf numFmtId="0" fontId="159" fillId="30" borderId="90" applyNumberFormat="0" applyAlignment="0" applyProtection="0"/>
    <xf numFmtId="0" fontId="7" fillId="29" borderId="91" applyNumberFormat="0" applyFont="0" applyAlignment="0" applyProtection="0"/>
    <xf numFmtId="0" fontId="50" fillId="30" borderId="90" applyNumberFormat="0" applyAlignment="0" applyProtection="0"/>
    <xf numFmtId="0" fontId="159" fillId="30" borderId="90" applyNumberFormat="0" applyAlignment="0" applyProtection="0"/>
    <xf numFmtId="0" fontId="81" fillId="30" borderId="92" applyNumberFormat="0" applyAlignment="0" applyProtection="0"/>
    <xf numFmtId="0" fontId="162" fillId="30" borderId="92" applyNumberFormat="0" applyAlignment="0" applyProtection="0"/>
    <xf numFmtId="0" fontId="7" fillId="78" borderId="94" applyNumberFormat="0" applyFont="0" applyBorder="0" applyProtection="0">
      <alignment horizontal="left" vertical="center"/>
    </xf>
    <xf numFmtId="0" fontId="162" fillId="30" borderId="92" applyNumberFormat="0" applyAlignment="0" applyProtection="0"/>
    <xf numFmtId="0" fontId="159" fillId="30" borderId="90" applyNumberFormat="0" applyAlignment="0" applyProtection="0"/>
    <xf numFmtId="0" fontId="50"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161" fillId="16" borderId="90" applyNumberFormat="0" applyAlignment="0" applyProtection="0"/>
    <xf numFmtId="0" fontId="161" fillId="16" borderId="90" applyNumberFormat="0" applyAlignment="0" applyProtection="0"/>
    <xf numFmtId="0" fontId="81" fillId="30" borderId="92" applyNumberForma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66" fillId="16" borderId="90" applyNumberFormat="0" applyAlignment="0" applyProtection="0"/>
    <xf numFmtId="0" fontId="78" fillId="0" borderId="93" applyNumberFormat="0" applyFill="0" applyAlignment="0" applyProtection="0"/>
    <xf numFmtId="0" fontId="81" fillId="30" borderId="92" applyNumberFormat="0" applyAlignment="0" applyProtection="0"/>
    <xf numFmtId="0" fontId="78" fillId="0" borderId="93" applyNumberFormat="0" applyFill="0" applyAlignment="0" applyProtection="0"/>
    <xf numFmtId="0" fontId="159" fillId="30" borderId="90" applyNumberFormat="0" applyAlignment="0" applyProtection="0"/>
    <xf numFmtId="0" fontId="50" fillId="30" borderId="90" applyNumberFormat="0" applyAlignment="0" applyProtection="0"/>
    <xf numFmtId="0" fontId="159"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66"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81" fillId="30" borderId="92" applyNumberForma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66" fillId="16" borderId="90" applyNumberFormat="0" applyAlignment="0" applyProtection="0"/>
    <xf numFmtId="0" fontId="161" fillId="16" borderId="90" applyNumberFormat="0" applyAlignment="0" applyProtection="0"/>
    <xf numFmtId="0" fontId="169" fillId="0" borderId="93" applyNumberFormat="0" applyFill="0" applyAlignment="0" applyProtection="0"/>
    <xf numFmtId="0" fontId="66" fillId="16"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169" fillId="0" borderId="93" applyNumberFormat="0" applyFill="0" applyAlignment="0" applyProtection="0"/>
    <xf numFmtId="0" fontId="162" fillId="30" borderId="92" applyNumberFormat="0" applyAlignment="0" applyProtection="0"/>
    <xf numFmtId="0" fontId="161" fillId="16" borderId="90"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7" fillId="29" borderId="91" applyNumberFormat="0" applyFont="0" applyAlignment="0" applyProtection="0"/>
    <xf numFmtId="0" fontId="161" fillId="16" borderId="90" applyNumberForma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59" fillId="30" borderId="90" applyNumberFormat="0" applyAlignment="0" applyProtection="0"/>
    <xf numFmtId="0" fontId="162" fillId="30" borderId="92" applyNumberFormat="0" applyAlignment="0" applyProtection="0"/>
    <xf numFmtId="0" fontId="162" fillId="30" borderId="92" applyNumberFormat="0" applyAlignment="0" applyProtection="0"/>
    <xf numFmtId="0" fontId="161"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78" fillId="0" borderId="93" applyNumberFormat="0" applyFill="0" applyAlignment="0" applyProtection="0"/>
    <xf numFmtId="0" fontId="78"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59" fillId="30" borderId="90" applyNumberFormat="0" applyAlignment="0" applyProtection="0"/>
    <xf numFmtId="0" fontId="161" fillId="16" borderId="90" applyNumberFormat="0" applyAlignment="0" applyProtection="0"/>
    <xf numFmtId="0" fontId="159" fillId="30"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7" fillId="29" borderId="91" applyNumberFormat="0" applyFont="0" applyAlignment="0" applyProtection="0"/>
    <xf numFmtId="0" fontId="169" fillId="0" borderId="93" applyNumberFormat="0" applyFill="0" applyAlignment="0" applyProtection="0"/>
    <xf numFmtId="0" fontId="159" fillId="30" borderId="90" applyNumberFormat="0" applyAlignment="0" applyProtection="0"/>
    <xf numFmtId="0" fontId="159" fillId="30" borderId="90" applyNumberFormat="0" applyAlignment="0" applyProtection="0"/>
    <xf numFmtId="0" fontId="169" fillId="0" borderId="93" applyNumberFormat="0" applyFill="0" applyAlignment="0" applyProtection="0"/>
    <xf numFmtId="0" fontId="66" fillId="16" borderId="90" applyNumberFormat="0" applyAlignment="0" applyProtection="0"/>
    <xf numFmtId="0" fontId="7" fillId="29" borderId="91" applyNumberFormat="0" applyFont="0" applyAlignment="0" applyProtection="0"/>
    <xf numFmtId="0" fontId="50"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161" fillId="16" borderId="90" applyNumberFormat="0" applyAlignment="0" applyProtection="0"/>
    <xf numFmtId="0" fontId="66" fillId="16" borderId="90" applyNumberFormat="0" applyAlignment="0" applyProtection="0"/>
    <xf numFmtId="0" fontId="161" fillId="16" borderId="90" applyNumberFormat="0" applyAlignment="0" applyProtection="0"/>
    <xf numFmtId="0" fontId="162" fillId="30" borderId="92" applyNumberFormat="0" applyAlignment="0" applyProtection="0"/>
    <xf numFmtId="0" fontId="50" fillId="30" borderId="90" applyNumberFormat="0" applyAlignment="0" applyProtection="0"/>
    <xf numFmtId="0" fontId="161" fillId="16" borderId="90" applyNumberFormat="0" applyAlignment="0" applyProtection="0"/>
    <xf numFmtId="0" fontId="161" fillId="16" borderId="90" applyNumberFormat="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9" fillId="0" borderId="93" applyNumberFormat="0" applyFill="0" applyAlignment="0" applyProtection="0"/>
    <xf numFmtId="0" fontId="161" fillId="16" borderId="90" applyNumberFormat="0" applyAlignment="0" applyProtection="0"/>
    <xf numFmtId="0" fontId="161" fillId="16" borderId="90" applyNumberFormat="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81" fillId="30" borderId="92" applyNumberFormat="0" applyAlignment="0" applyProtection="0"/>
    <xf numFmtId="0" fontId="50" fillId="30"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162"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50" fillId="30" borderId="90" applyNumberFormat="0" applyAlignment="0" applyProtection="0"/>
    <xf numFmtId="0" fontId="161" fillId="16"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162"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162"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50" fillId="30"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162"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50" fillId="30"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162"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7" fillId="29" borderId="91" applyNumberFormat="0" applyFont="0" applyAlignment="0" applyProtection="0"/>
    <xf numFmtId="0" fontId="66" fillId="16" borderId="90" applyNumberFormat="0" applyAlignment="0" applyProtection="0"/>
    <xf numFmtId="0" fontId="169" fillId="0" borderId="93" applyNumberFormat="0" applyFill="0" applyAlignment="0" applyProtection="0"/>
    <xf numFmtId="0" fontId="50" fillId="30"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162"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50" fillId="30" borderId="90" applyNumberFormat="0" applyAlignment="0" applyProtection="0"/>
    <xf numFmtId="0" fontId="81" fillId="30" borderId="92" applyNumberFormat="0" applyAlignment="0" applyProtection="0"/>
    <xf numFmtId="0" fontId="7" fillId="29" borderId="91" applyNumberFormat="0" applyFont="0" applyAlignment="0" applyProtection="0"/>
    <xf numFmtId="0" fontId="162"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59" fillId="30"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7" fillId="78" borderId="94" applyNumberFormat="0" applyFont="0" applyBorder="0" applyProtection="0">
      <alignment horizontal="left" vertical="center"/>
    </xf>
    <xf numFmtId="0" fontId="7" fillId="29" borderId="91" applyNumberFormat="0" applyFon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169" fillId="0" borderId="93" applyNumberFormat="0" applyFill="0" applyAlignment="0" applyProtection="0"/>
    <xf numFmtId="0" fontId="7" fillId="29" borderId="91" applyNumberFormat="0" applyFont="0" applyAlignment="0" applyProtection="0"/>
    <xf numFmtId="0" fontId="162" fillId="30" borderId="92" applyNumberFormat="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66" fillId="16" borderId="90" applyNumberFormat="0" applyAlignment="0" applyProtection="0"/>
    <xf numFmtId="0" fontId="159" fillId="30" borderId="90" applyNumberFormat="0" applyAlignment="0" applyProtection="0"/>
    <xf numFmtId="0" fontId="159" fillId="30" borderId="90" applyNumberFormat="0" applyAlignment="0" applyProtection="0"/>
    <xf numFmtId="0" fontId="159" fillId="30" borderId="90" applyNumberFormat="0" applyAlignment="0" applyProtection="0"/>
    <xf numFmtId="0" fontId="50" fillId="30" borderId="90" applyNumberFormat="0" applyAlignment="0" applyProtection="0"/>
    <xf numFmtId="0" fontId="66" fillId="16" borderId="90" applyNumberFormat="0" applyAlignment="0" applyProtection="0"/>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7" fillId="78" borderId="94" applyNumberFormat="0" applyFont="0" applyBorder="0" applyProtection="0">
      <alignment horizontal="left" vertical="center"/>
    </xf>
    <xf numFmtId="0" fontId="161" fillId="16" borderId="90" applyNumberFormat="0" applyAlignment="0" applyProtection="0"/>
    <xf numFmtId="0" fontId="161" fillId="16" borderId="90" applyNumberFormat="0" applyAlignment="0" applyProtection="0"/>
    <xf numFmtId="0" fontId="161" fillId="16" borderId="90"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 fillId="29" borderId="91" applyNumberFormat="0" applyFont="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78" fillId="0" borderId="93" applyNumberFormat="0" applyFill="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162"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81" fillId="30" borderId="92" applyNumberFormat="0" applyAlignment="0" applyProtection="0"/>
    <xf numFmtId="0" fontId="50" fillId="30" borderId="90" applyNumberFormat="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9" fillId="0" borderId="93" applyNumberFormat="0" applyFill="0" applyAlignment="0" applyProtection="0"/>
    <xf numFmtId="0" fontId="162" fillId="30" borderId="103" applyNumberFormat="0" applyAlignment="0" applyProtection="0"/>
    <xf numFmtId="0" fontId="162" fillId="30" borderId="103"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103"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81" fillId="30" borderId="97"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162"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169" fillId="0" borderId="104" applyNumberFormat="0" applyFill="0" applyAlignment="0" applyProtection="0"/>
    <xf numFmtId="0" fontId="66" fillId="16" borderId="101"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81" fillId="30" borderId="103" applyNumberFormat="0" applyAlignment="0" applyProtection="0"/>
    <xf numFmtId="0" fontId="162" fillId="30" borderId="103" applyNumberFormat="0" applyAlignment="0" applyProtection="0"/>
    <xf numFmtId="0" fontId="159" fillId="30" borderId="108" applyNumberFormat="0" applyAlignment="0" applyProtection="0"/>
    <xf numFmtId="0" fontId="7" fillId="29" borderId="102" applyNumberFormat="0" applyFont="0" applyAlignment="0" applyProtection="0"/>
    <xf numFmtId="0" fontId="7" fillId="29" borderId="96" applyNumberFormat="0" applyFont="0" applyAlignment="0" applyProtection="0"/>
    <xf numFmtId="0" fontId="7" fillId="29" borderId="102" applyNumberFormat="0" applyFont="0" applyAlignment="0" applyProtection="0"/>
    <xf numFmtId="0" fontId="169" fillId="0" borderId="98"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169"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159" fillId="30" borderId="95" applyNumberFormat="0" applyAlignment="0" applyProtection="0"/>
    <xf numFmtId="0" fontId="81"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66" fillId="16" borderId="95" applyNumberFormat="0" applyAlignment="0" applyProtection="0"/>
    <xf numFmtId="0" fontId="7" fillId="29" borderId="96" applyNumberFormat="0" applyFont="0" applyAlignment="0" applyProtection="0"/>
    <xf numFmtId="0" fontId="159" fillId="30" borderId="95" applyNumberFormat="0" applyAlignment="0" applyProtection="0"/>
    <xf numFmtId="0" fontId="161" fillId="16" borderId="95" applyNumberFormat="0" applyAlignment="0" applyProtection="0"/>
    <xf numFmtId="0" fontId="78"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66"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81" fillId="30" borderId="97" applyNumberFormat="0" applyAlignment="0" applyProtection="0"/>
    <xf numFmtId="0" fontId="66" fillId="16" borderId="95" applyNumberFormat="0" applyAlignment="0" applyProtection="0"/>
    <xf numFmtId="0" fontId="78" fillId="0" borderId="98" applyNumberFormat="0" applyFill="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50" fillId="30" borderId="95" applyNumberFormat="0" applyAlignment="0" applyProtection="0"/>
    <xf numFmtId="0" fontId="159" fillId="30" borderId="95" applyNumberFormat="0" applyAlignment="0" applyProtection="0"/>
    <xf numFmtId="0" fontId="66" fillId="16" borderId="95" applyNumberFormat="0" applyAlignment="0" applyProtection="0"/>
    <xf numFmtId="0" fontId="66" fillId="16" borderId="95" applyNumberFormat="0" applyAlignment="0" applyProtection="0"/>
    <xf numFmtId="0" fontId="162" fillId="30" borderId="97" applyNumberFormat="0" applyAlignment="0" applyProtection="0"/>
    <xf numFmtId="0" fontId="7" fillId="29" borderId="96" applyNumberFormat="0" applyFont="0" applyAlignment="0" applyProtection="0"/>
    <xf numFmtId="0" fontId="7" fillId="78" borderId="99" applyNumberFormat="0" applyFont="0" applyBorder="0" applyProtection="0">
      <alignment horizontal="left" vertical="center"/>
    </xf>
    <xf numFmtId="0" fontId="81" fillId="30" borderId="97" applyNumberFormat="0" applyAlignment="0" applyProtection="0"/>
    <xf numFmtId="0" fontId="159" fillId="30" borderId="95" applyNumberFormat="0" applyAlignment="0" applyProtection="0"/>
    <xf numFmtId="0" fontId="161" fillId="16" borderId="95" applyNumberFormat="0" applyAlignment="0" applyProtection="0"/>
    <xf numFmtId="0" fontId="161" fillId="16" borderId="95" applyNumberFormat="0" applyAlignment="0" applyProtection="0"/>
    <xf numFmtId="0" fontId="159" fillId="30" borderId="95" applyNumberFormat="0" applyAlignment="0" applyProtection="0"/>
    <xf numFmtId="0" fontId="7" fillId="29" borderId="96" applyNumberFormat="0" applyFont="0" applyAlignment="0" applyProtection="0"/>
    <xf numFmtId="0" fontId="50" fillId="30" borderId="95" applyNumberFormat="0" applyAlignment="0" applyProtection="0"/>
    <xf numFmtId="0" fontId="159" fillId="30" borderId="95" applyNumberFormat="0" applyAlignment="0" applyProtection="0"/>
    <xf numFmtId="0" fontId="81" fillId="30" borderId="97" applyNumberFormat="0" applyAlignment="0" applyProtection="0"/>
    <xf numFmtId="0" fontId="162" fillId="30" borderId="97" applyNumberFormat="0" applyAlignment="0" applyProtection="0"/>
    <xf numFmtId="0" fontId="7" fillId="78" borderId="99" applyNumberFormat="0" applyFont="0" applyBorder="0" applyProtection="0">
      <alignment horizontal="left" vertical="center"/>
    </xf>
    <xf numFmtId="0" fontId="162" fillId="30" borderId="97" applyNumberFormat="0" applyAlignment="0" applyProtection="0"/>
    <xf numFmtId="0" fontId="159" fillId="30" borderId="95" applyNumberFormat="0" applyAlignment="0" applyProtection="0"/>
    <xf numFmtId="0" fontId="50"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161" fillId="16" borderId="95" applyNumberFormat="0" applyAlignment="0" applyProtection="0"/>
    <xf numFmtId="0" fontId="161" fillId="16" borderId="95" applyNumberFormat="0" applyAlignment="0" applyProtection="0"/>
    <xf numFmtId="0" fontId="81" fillId="30" borderId="97" applyNumberForma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66" fillId="16" borderId="95" applyNumberFormat="0" applyAlignment="0" applyProtection="0"/>
    <xf numFmtId="0" fontId="78" fillId="0" borderId="98" applyNumberFormat="0" applyFill="0" applyAlignment="0" applyProtection="0"/>
    <xf numFmtId="0" fontId="81" fillId="30" borderId="97" applyNumberFormat="0" applyAlignment="0" applyProtection="0"/>
    <xf numFmtId="0" fontId="78" fillId="0" borderId="98" applyNumberFormat="0" applyFill="0" applyAlignment="0" applyProtection="0"/>
    <xf numFmtId="0" fontId="159" fillId="30" borderId="95" applyNumberFormat="0" applyAlignment="0" applyProtection="0"/>
    <xf numFmtId="0" fontId="50" fillId="30" borderId="95" applyNumberFormat="0" applyAlignment="0" applyProtection="0"/>
    <xf numFmtId="0" fontId="159"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66"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81" fillId="30" borderId="97" applyNumberForma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66" fillId="16" borderId="95" applyNumberFormat="0" applyAlignment="0" applyProtection="0"/>
    <xf numFmtId="0" fontId="161" fillId="16" borderId="95" applyNumberFormat="0" applyAlignment="0" applyProtection="0"/>
    <xf numFmtId="0" fontId="169" fillId="0" borderId="98" applyNumberFormat="0" applyFill="0" applyAlignment="0" applyProtection="0"/>
    <xf numFmtId="0" fontId="66" fillId="16"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169" fillId="0" borderId="98" applyNumberFormat="0" applyFill="0" applyAlignment="0" applyProtection="0"/>
    <xf numFmtId="0" fontId="162" fillId="30" borderId="97" applyNumberFormat="0" applyAlignment="0" applyProtection="0"/>
    <xf numFmtId="0" fontId="161" fillId="16" borderId="95"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7" fillId="29" borderId="96" applyNumberFormat="0" applyFont="0" applyAlignment="0" applyProtection="0"/>
    <xf numFmtId="0" fontId="161" fillId="16" borderId="95" applyNumberForma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59" fillId="30" borderId="95" applyNumberFormat="0" applyAlignment="0" applyProtection="0"/>
    <xf numFmtId="0" fontId="162" fillId="30" borderId="97" applyNumberFormat="0" applyAlignment="0" applyProtection="0"/>
    <xf numFmtId="0" fontId="162" fillId="30" borderId="97" applyNumberFormat="0" applyAlignment="0" applyProtection="0"/>
    <xf numFmtId="0" fontId="161"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78" fillId="0" borderId="98" applyNumberFormat="0" applyFill="0" applyAlignment="0" applyProtection="0"/>
    <xf numFmtId="0" fontId="78"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59" fillId="30" borderId="95" applyNumberFormat="0" applyAlignment="0" applyProtection="0"/>
    <xf numFmtId="0" fontId="161" fillId="16" borderId="95" applyNumberFormat="0" applyAlignment="0" applyProtection="0"/>
    <xf numFmtId="0" fontId="159" fillId="30"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7" fillId="29" borderId="96" applyNumberFormat="0" applyFont="0" applyAlignment="0" applyProtection="0"/>
    <xf numFmtId="0" fontId="169" fillId="0" borderId="98" applyNumberFormat="0" applyFill="0" applyAlignment="0" applyProtection="0"/>
    <xf numFmtId="0" fontId="159" fillId="30" borderId="95" applyNumberFormat="0" applyAlignment="0" applyProtection="0"/>
    <xf numFmtId="0" fontId="159" fillId="30" borderId="95" applyNumberFormat="0" applyAlignment="0" applyProtection="0"/>
    <xf numFmtId="0" fontId="169" fillId="0" borderId="98" applyNumberFormat="0" applyFill="0" applyAlignment="0" applyProtection="0"/>
    <xf numFmtId="0" fontId="66" fillId="16" borderId="95" applyNumberFormat="0" applyAlignment="0" applyProtection="0"/>
    <xf numFmtId="0" fontId="7" fillId="29" borderId="96" applyNumberFormat="0" applyFont="0" applyAlignment="0" applyProtection="0"/>
    <xf numFmtId="0" fontId="50"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161" fillId="16" borderId="95" applyNumberFormat="0" applyAlignment="0" applyProtection="0"/>
    <xf numFmtId="0" fontId="66" fillId="16" borderId="95" applyNumberFormat="0" applyAlignment="0" applyProtection="0"/>
    <xf numFmtId="0" fontId="161" fillId="16" borderId="95" applyNumberFormat="0" applyAlignment="0" applyProtection="0"/>
    <xf numFmtId="0" fontId="162" fillId="30" borderId="97" applyNumberFormat="0" applyAlignment="0" applyProtection="0"/>
    <xf numFmtId="0" fontId="50" fillId="30" borderId="95" applyNumberFormat="0" applyAlignment="0" applyProtection="0"/>
    <xf numFmtId="0" fontId="161" fillId="16" borderId="95" applyNumberFormat="0" applyAlignment="0" applyProtection="0"/>
    <xf numFmtId="0" fontId="161" fillId="16" borderId="95" applyNumberFormat="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9" fillId="0" borderId="98" applyNumberFormat="0" applyFill="0" applyAlignment="0" applyProtection="0"/>
    <xf numFmtId="0" fontId="161" fillId="16" borderId="95" applyNumberFormat="0" applyAlignment="0" applyProtection="0"/>
    <xf numFmtId="0" fontId="161" fillId="16" borderId="95" applyNumberFormat="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81" fillId="30" borderId="97" applyNumberFormat="0" applyAlignment="0" applyProtection="0"/>
    <xf numFmtId="0" fontId="50" fillId="30"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162"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50" fillId="30" borderId="95" applyNumberFormat="0" applyAlignment="0" applyProtection="0"/>
    <xf numFmtId="0" fontId="161" fillId="16"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162"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162"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50" fillId="30"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162"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50" fillId="30"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162"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7" fillId="29" borderId="96" applyNumberFormat="0" applyFont="0" applyAlignment="0" applyProtection="0"/>
    <xf numFmtId="0" fontId="66" fillId="16" borderId="95" applyNumberFormat="0" applyAlignment="0" applyProtection="0"/>
    <xf numFmtId="0" fontId="169" fillId="0" borderId="98" applyNumberFormat="0" applyFill="0" applyAlignment="0" applyProtection="0"/>
    <xf numFmtId="0" fontId="50" fillId="30"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162"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50" fillId="30" borderId="95" applyNumberFormat="0" applyAlignment="0" applyProtection="0"/>
    <xf numFmtId="0" fontId="81" fillId="30" borderId="97" applyNumberFormat="0" applyAlignment="0" applyProtection="0"/>
    <xf numFmtId="0" fontId="7" fillId="29" borderId="96" applyNumberFormat="0" applyFont="0" applyAlignment="0" applyProtection="0"/>
    <xf numFmtId="0" fontId="162"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59" fillId="30"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7" fillId="78" borderId="99" applyNumberFormat="0" applyFont="0" applyBorder="0" applyProtection="0">
      <alignment horizontal="left" vertical="center"/>
    </xf>
    <xf numFmtId="0" fontId="7" fillId="29" borderId="96" applyNumberFormat="0" applyFon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169" fillId="0" borderId="98" applyNumberFormat="0" applyFill="0" applyAlignment="0" applyProtection="0"/>
    <xf numFmtId="0" fontId="7" fillId="29" borderId="96" applyNumberFormat="0" applyFont="0" applyAlignment="0" applyProtection="0"/>
    <xf numFmtId="0" fontId="162" fillId="30" borderId="97" applyNumberFormat="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66" fillId="16" borderId="95" applyNumberFormat="0" applyAlignment="0" applyProtection="0"/>
    <xf numFmtId="0" fontId="159" fillId="30" borderId="95" applyNumberFormat="0" applyAlignment="0" applyProtection="0"/>
    <xf numFmtId="0" fontId="159" fillId="30" borderId="95" applyNumberFormat="0" applyAlignment="0" applyProtection="0"/>
    <xf numFmtId="0" fontId="159" fillId="30" borderId="95" applyNumberFormat="0" applyAlignment="0" applyProtection="0"/>
    <xf numFmtId="0" fontId="50" fillId="30" borderId="95" applyNumberFormat="0" applyAlignment="0" applyProtection="0"/>
    <xf numFmtId="0" fontId="66" fillId="16" borderId="95" applyNumberFormat="0" applyAlignment="0" applyProtection="0"/>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7" fillId="78" borderId="99" applyNumberFormat="0" applyFont="0" applyBorder="0" applyProtection="0">
      <alignment horizontal="left" vertical="center"/>
    </xf>
    <xf numFmtId="0" fontId="161" fillId="16" borderId="95" applyNumberFormat="0" applyAlignment="0" applyProtection="0"/>
    <xf numFmtId="0" fontId="161" fillId="16" borderId="95" applyNumberFormat="0" applyAlignment="0" applyProtection="0"/>
    <xf numFmtId="0" fontId="161" fillId="16" borderId="95"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 fillId="29" borderId="96" applyNumberFormat="0" applyFont="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78" fillId="0" borderId="98" applyNumberFormat="0" applyFill="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162"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81" fillId="30" borderId="97" applyNumberFormat="0" applyAlignment="0" applyProtection="0"/>
    <xf numFmtId="0" fontId="50" fillId="30" borderId="95" applyNumberFormat="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169" fillId="0" borderId="98"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161" fillId="16" borderId="101" applyNumberFormat="0" applyAlignment="0" applyProtection="0"/>
    <xf numFmtId="0" fontId="161" fillId="16" borderId="101" applyNumberFormat="0" applyAlignment="0" applyProtection="0"/>
    <xf numFmtId="0" fontId="7" fillId="29" borderId="102" applyNumberFormat="0" applyFont="0" applyAlignment="0" applyProtection="0"/>
    <xf numFmtId="0" fontId="162" fillId="30" borderId="103" applyNumberFormat="0" applyAlignment="0" applyProtection="0"/>
    <xf numFmtId="0" fontId="169" fillId="0" borderId="104" applyNumberFormat="0" applyFill="0" applyAlignment="0" applyProtection="0"/>
    <xf numFmtId="0" fontId="159"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9" fillId="0" borderId="111"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81" fillId="30" borderId="110" applyNumberFormat="0" applyAlignment="0" applyProtection="0"/>
    <xf numFmtId="0" fontId="169" fillId="0" borderId="111" applyNumberFormat="0" applyFill="0" applyAlignment="0" applyProtection="0"/>
    <xf numFmtId="0" fontId="161" fillId="16" borderId="101" applyNumberFormat="0" applyAlignment="0" applyProtection="0"/>
    <xf numFmtId="0" fontId="169" fillId="0" borderId="104" applyNumberFormat="0" applyFill="0" applyAlignment="0" applyProtection="0"/>
    <xf numFmtId="0" fontId="81" fillId="30" borderId="110" applyNumberForma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1" fillId="16"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162" fillId="30" borderId="103" applyNumberFormat="0" applyAlignment="0" applyProtection="0"/>
    <xf numFmtId="0" fontId="81" fillId="30" borderId="110" applyNumberFormat="0" applyAlignment="0" applyProtection="0"/>
    <xf numFmtId="0" fontId="66" fillId="16" borderId="101" applyNumberFormat="0" applyAlignment="0" applyProtection="0"/>
    <xf numFmtId="0" fontId="66" fillId="16" borderId="101" applyNumberFormat="0" applyAlignment="0" applyProtection="0"/>
    <xf numFmtId="0" fontId="7" fillId="29" borderId="102" applyNumberFormat="0" applyFont="0" applyAlignment="0" applyProtection="0"/>
    <xf numFmtId="0" fontId="169" fillId="0" borderId="116" applyNumberFormat="0" applyFill="0" applyAlignment="0" applyProtection="0"/>
    <xf numFmtId="0" fontId="81" fillId="30" borderId="103" applyNumberFormat="0" applyAlignment="0" applyProtection="0"/>
    <xf numFmtId="0" fontId="162" fillId="30" borderId="103" applyNumberFormat="0" applyAlignment="0" applyProtection="0"/>
    <xf numFmtId="0" fontId="50"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10" applyNumberFormat="0" applyAlignment="0" applyProtection="0"/>
    <xf numFmtId="0" fontId="78" fillId="0" borderId="104" applyNumberFormat="0" applyFill="0" applyAlignment="0" applyProtection="0"/>
    <xf numFmtId="0" fontId="169" fillId="0" borderId="104" applyNumberFormat="0" applyFill="0" applyAlignment="0" applyProtection="0"/>
    <xf numFmtId="0" fontId="66" fillId="16"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2" fillId="30" borderId="110" applyNumberFormat="0" applyAlignment="0" applyProtection="0"/>
    <xf numFmtId="0" fontId="78" fillId="0" borderId="104" applyNumberFormat="0" applyFill="0" applyAlignment="0" applyProtection="0"/>
    <xf numFmtId="0" fontId="66" fillId="16" borderId="101" applyNumberFormat="0" applyAlignment="0" applyProtection="0"/>
    <xf numFmtId="0" fontId="81"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169" fillId="0" borderId="104" applyNumberFormat="0" applyFill="0" applyAlignment="0" applyProtection="0"/>
    <xf numFmtId="0" fontId="162" fillId="30" borderId="110" applyNumberFormat="0" applyAlignment="0" applyProtection="0"/>
    <xf numFmtId="0" fontId="162" fillId="30" borderId="103" applyNumberFormat="0" applyAlignment="0" applyProtection="0"/>
    <xf numFmtId="0" fontId="50" fillId="30" borderId="101" applyNumberFormat="0" applyAlignment="0" applyProtection="0"/>
    <xf numFmtId="0" fontId="162" fillId="30" borderId="103" applyNumberFormat="0" applyAlignment="0" applyProtection="0"/>
    <xf numFmtId="0" fontId="161" fillId="16" borderId="101" applyNumberFormat="0" applyAlignment="0" applyProtection="0"/>
    <xf numFmtId="0" fontId="159" fillId="30" borderId="101"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50" fillId="30"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2" applyNumberFormat="0" applyFont="0" applyAlignment="0" applyProtection="0"/>
    <xf numFmtId="0" fontId="78" fillId="0" borderId="104"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7" fillId="29" borderId="102" applyNumberFormat="0" applyFont="0" applyAlignment="0" applyProtection="0"/>
    <xf numFmtId="0" fontId="66" fillId="16" borderId="101" applyNumberFormat="0" applyAlignment="0" applyProtection="0"/>
    <xf numFmtId="0" fontId="161" fillId="16" borderId="101"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159" fillId="30" borderId="101" applyNumberFormat="0" applyAlignment="0" applyProtection="0"/>
    <xf numFmtId="0" fontId="162" fillId="30" borderId="110" applyNumberFormat="0" applyAlignment="0" applyProtection="0"/>
    <xf numFmtId="0" fontId="161" fillId="16" borderId="108" applyNumberFormat="0" applyAlignment="0" applyProtection="0"/>
    <xf numFmtId="0" fontId="169" fillId="0" borderId="111" applyNumberFormat="0" applyFill="0" applyAlignment="0" applyProtection="0"/>
    <xf numFmtId="0" fontId="162" fillId="30" borderId="103" applyNumberFormat="0" applyAlignment="0" applyProtection="0"/>
    <xf numFmtId="0" fontId="159" fillId="30" borderId="101" applyNumberFormat="0" applyAlignment="0" applyProtection="0"/>
    <xf numFmtId="0" fontId="66" fillId="16" borderId="101" applyNumberFormat="0" applyAlignment="0" applyProtection="0"/>
    <xf numFmtId="0" fontId="78" fillId="0" borderId="111" applyNumberFormat="0" applyFill="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9" applyNumberFormat="0" applyFont="0" applyAlignment="0" applyProtection="0"/>
    <xf numFmtId="0" fontId="169" fillId="0" borderId="104" applyNumberFormat="0" applyFill="0" applyAlignment="0" applyProtection="0"/>
    <xf numFmtId="0" fontId="169" fillId="0" borderId="104" applyNumberFormat="0" applyFill="0" applyAlignment="0" applyProtection="0"/>
    <xf numFmtId="0" fontId="7" fillId="29" borderId="102" applyNumberFormat="0" applyFont="0" applyAlignment="0" applyProtection="0"/>
    <xf numFmtId="0" fontId="162"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50" fillId="30" borderId="108"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159"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66" fillId="16" borderId="101"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7" fillId="29" borderId="109" applyNumberFormat="0" applyFont="0" applyAlignment="0" applyProtection="0"/>
    <xf numFmtId="0" fontId="159" fillId="30" borderId="101" applyNumberFormat="0" applyAlignment="0" applyProtection="0"/>
    <xf numFmtId="0" fontId="159" fillId="30" borderId="101"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8" fillId="0" borderId="104" applyNumberFormat="0" applyFill="0" applyAlignment="0" applyProtection="0"/>
    <xf numFmtId="0" fontId="7" fillId="29" borderId="102"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10" applyNumberFormat="0" applyAlignment="0" applyProtection="0"/>
    <xf numFmtId="0" fontId="7" fillId="29" borderId="102" applyNumberFormat="0" applyFont="0" applyAlignment="0" applyProtection="0"/>
    <xf numFmtId="0" fontId="161" fillId="16" borderId="108"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59" fillId="30" borderId="113"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169" fillId="0" borderId="104" applyNumberFormat="0" applyFill="0" applyAlignment="0" applyProtection="0"/>
    <xf numFmtId="0" fontId="66" fillId="16" borderId="101" applyNumberFormat="0" applyAlignment="0" applyProtection="0"/>
    <xf numFmtId="0" fontId="81" fillId="30" borderId="110" applyNumberFormat="0" applyAlignment="0" applyProtection="0"/>
    <xf numFmtId="0" fontId="162" fillId="30" borderId="103" applyNumberFormat="0" applyAlignment="0" applyProtection="0"/>
    <xf numFmtId="0" fontId="7" fillId="78" borderId="105" applyNumberFormat="0" applyFont="0" applyBorder="0" applyProtection="0">
      <alignment horizontal="left" vertical="center"/>
    </xf>
    <xf numFmtId="0" fontId="50" fillId="30" borderId="101" applyNumberFormat="0" applyAlignment="0" applyProtection="0"/>
    <xf numFmtId="0" fontId="50" fillId="30" borderId="101"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78" borderId="105" applyNumberFormat="0" applyFont="0" applyBorder="0" applyProtection="0">
      <alignment horizontal="left" vertical="center"/>
    </xf>
    <xf numFmtId="0" fontId="7" fillId="29" borderId="102" applyNumberFormat="0" applyFont="0" applyAlignment="0" applyProtection="0"/>
    <xf numFmtId="0" fontId="169" fillId="0" borderId="104"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50" fillId="30" borderId="101" applyNumberFormat="0" applyAlignment="0" applyProtection="0"/>
    <xf numFmtId="0" fontId="169" fillId="0" borderId="104" applyNumberFormat="0" applyFill="0" applyAlignment="0" applyProtection="0"/>
    <xf numFmtId="0" fontId="66" fillId="16" borderId="101"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81" fillId="30" borderId="103" applyNumberFormat="0" applyAlignment="0" applyProtection="0"/>
    <xf numFmtId="0" fontId="66" fillId="16" borderId="101" applyNumberFormat="0" applyAlignment="0" applyProtection="0"/>
    <xf numFmtId="0" fontId="169" fillId="0" borderId="111" applyNumberFormat="0" applyFill="0" applyAlignment="0" applyProtection="0"/>
    <xf numFmtId="0" fontId="159" fillId="30" borderId="101" applyNumberFormat="0" applyAlignment="0" applyProtection="0"/>
    <xf numFmtId="0" fontId="7" fillId="29" borderId="102" applyNumberFormat="0" applyFont="0" applyAlignment="0" applyProtection="0"/>
    <xf numFmtId="0" fontId="162" fillId="30" borderId="110" applyNumberFormat="0" applyAlignment="0" applyProtection="0"/>
    <xf numFmtId="0" fontId="81" fillId="30" borderId="103" applyNumberFormat="0" applyAlignment="0" applyProtection="0"/>
    <xf numFmtId="0" fontId="50"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59" fillId="30" borderId="108" applyNumberFormat="0" applyAlignment="0" applyProtection="0"/>
    <xf numFmtId="0" fontId="7" fillId="29" borderId="102" applyNumberFormat="0" applyFont="0" applyAlignment="0" applyProtection="0"/>
    <xf numFmtId="0" fontId="81" fillId="30" borderId="103"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162" fillId="30" borderId="110" applyNumberFormat="0" applyAlignment="0" applyProtection="0"/>
    <xf numFmtId="0" fontId="7" fillId="29" borderId="102" applyNumberFormat="0" applyFont="0" applyAlignment="0" applyProtection="0"/>
    <xf numFmtId="0" fontId="162" fillId="30" borderId="103" applyNumberFormat="0" applyAlignment="0" applyProtection="0"/>
    <xf numFmtId="0" fontId="169" fillId="0" borderId="104" applyNumberFormat="0" applyFill="0" applyAlignment="0" applyProtection="0"/>
    <xf numFmtId="0" fontId="169" fillId="0" borderId="111" applyNumberFormat="0" applyFill="0" applyAlignment="0" applyProtection="0"/>
    <xf numFmtId="0" fontId="161" fillId="16" borderId="138" applyNumberFormat="0" applyAlignment="0" applyProtection="0"/>
    <xf numFmtId="0" fontId="161" fillId="16" borderId="101" applyNumberFormat="0" applyAlignment="0" applyProtection="0"/>
    <xf numFmtId="0" fontId="7" fillId="29" borderId="102" applyNumberFormat="0" applyFont="0" applyAlignment="0" applyProtection="0"/>
    <xf numFmtId="0" fontId="161" fillId="16" borderId="101" applyNumberFormat="0" applyAlignment="0" applyProtection="0"/>
    <xf numFmtId="0" fontId="161" fillId="16" borderId="101" applyNumberFormat="0" applyAlignment="0" applyProtection="0"/>
    <xf numFmtId="0" fontId="159" fillId="30" borderId="108" applyNumberFormat="0" applyAlignment="0" applyProtection="0"/>
    <xf numFmtId="0" fontId="161" fillId="16" borderId="101" applyNumberFormat="0" applyAlignment="0" applyProtection="0"/>
    <xf numFmtId="0" fontId="159" fillId="30" borderId="101"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159" fillId="30" borderId="101" applyNumberForma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169" fillId="0" borderId="104" applyNumberFormat="0" applyFill="0" applyAlignment="0" applyProtection="0"/>
    <xf numFmtId="0" fontId="159" fillId="30" borderId="101" applyNumberFormat="0" applyAlignment="0" applyProtection="0"/>
    <xf numFmtId="0" fontId="7" fillId="29" borderId="109" applyNumberFormat="0" applyFont="0" applyAlignment="0" applyProtection="0"/>
    <xf numFmtId="0" fontId="7" fillId="29" borderId="102" applyNumberFormat="0" applyFont="0" applyAlignment="0" applyProtection="0"/>
    <xf numFmtId="0" fontId="161" fillId="16" borderId="101" applyNumberFormat="0" applyAlignment="0" applyProtection="0"/>
    <xf numFmtId="0" fontId="162" fillId="30" borderId="103" applyNumberFormat="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161" fillId="16" borderId="101" applyNumberFormat="0" applyAlignment="0" applyProtection="0"/>
    <xf numFmtId="0" fontId="7" fillId="29" borderId="102" applyNumberFormat="0" applyFont="0" applyAlignment="0" applyProtection="0"/>
    <xf numFmtId="0" fontId="162" fillId="30" borderId="110" applyNumberFormat="0" applyAlignment="0" applyProtection="0"/>
    <xf numFmtId="0" fontId="159" fillId="30" borderId="101" applyNumberFormat="0" applyAlignment="0" applyProtection="0"/>
    <xf numFmtId="0" fontId="161" fillId="16" borderId="101" applyNumberFormat="0" applyAlignment="0" applyProtection="0"/>
    <xf numFmtId="0" fontId="7" fillId="29" borderId="102" applyNumberFormat="0" applyFont="0" applyAlignment="0" applyProtection="0"/>
    <xf numFmtId="0" fontId="159" fillId="30" borderId="101" applyNumberFormat="0" applyAlignment="0" applyProtection="0"/>
    <xf numFmtId="0" fontId="81" fillId="30" borderId="103" applyNumberFormat="0" applyAlignment="0" applyProtection="0"/>
    <xf numFmtId="0" fontId="78" fillId="0" borderId="104" applyNumberFormat="0" applyFill="0" applyAlignment="0" applyProtection="0"/>
    <xf numFmtId="0" fontId="161" fillId="16" borderId="101" applyNumberFormat="0" applyAlignment="0" applyProtection="0"/>
    <xf numFmtId="0" fontId="50" fillId="30" borderId="101" applyNumberFormat="0" applyAlignment="0" applyProtection="0"/>
    <xf numFmtId="0" fontId="7" fillId="29" borderId="102" applyNumberFormat="0" applyFont="0" applyAlignment="0" applyProtection="0"/>
    <xf numFmtId="0" fontId="169" fillId="0" borderId="111" applyNumberFormat="0" applyFill="0" applyAlignment="0" applyProtection="0"/>
    <xf numFmtId="0" fontId="169" fillId="0" borderId="111" applyNumberFormat="0" applyFill="0" applyAlignment="0" applyProtection="0"/>
    <xf numFmtId="0" fontId="169" fillId="0" borderId="111" applyNumberFormat="0" applyFill="0" applyAlignment="0" applyProtection="0"/>
    <xf numFmtId="0" fontId="81" fillId="30" borderId="103" applyNumberFormat="0" applyAlignment="0" applyProtection="0"/>
    <xf numFmtId="0" fontId="161" fillId="16" borderId="101" applyNumberFormat="0" applyAlignment="0" applyProtection="0"/>
    <xf numFmtId="0" fontId="162" fillId="30" borderId="103" applyNumberFormat="0" applyAlignment="0" applyProtection="0"/>
    <xf numFmtId="0" fontId="159" fillId="30" borderId="138" applyNumberFormat="0" applyAlignment="0" applyProtection="0"/>
    <xf numFmtId="0" fontId="169" fillId="0" borderId="111" applyNumberFormat="0" applyFill="0" applyAlignment="0" applyProtection="0"/>
    <xf numFmtId="0" fontId="78" fillId="0" borderId="104" applyNumberFormat="0" applyFill="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169" fillId="0" borderId="104" applyNumberFormat="0" applyFill="0" applyAlignment="0" applyProtection="0"/>
    <xf numFmtId="0" fontId="66" fillId="16" borderId="101" applyNumberFormat="0" applyAlignment="0" applyProtection="0"/>
    <xf numFmtId="0" fontId="7" fillId="29" borderId="102" applyNumberFormat="0" applyFont="0" applyAlignment="0" applyProtection="0"/>
    <xf numFmtId="0" fontId="50" fillId="30" borderId="108" applyNumberFormat="0" applyAlignment="0" applyProtection="0"/>
    <xf numFmtId="0" fontId="159" fillId="30" borderId="101" applyNumberFormat="0" applyAlignment="0" applyProtection="0"/>
    <xf numFmtId="0" fontId="81" fillId="30" borderId="103" applyNumberFormat="0" applyAlignment="0" applyProtection="0"/>
    <xf numFmtId="0" fontId="78" fillId="0" borderId="111" applyNumberFormat="0" applyFill="0" applyAlignment="0" applyProtection="0"/>
    <xf numFmtId="0" fontId="161" fillId="16" borderId="101"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169" fillId="0" borderId="104" applyNumberFormat="0" applyFill="0" applyAlignment="0" applyProtection="0"/>
    <xf numFmtId="0" fontId="78" fillId="0" borderId="104" applyNumberFormat="0" applyFill="0" applyAlignment="0" applyProtection="0"/>
    <xf numFmtId="0" fontId="81" fillId="30" borderId="103" applyNumberFormat="0" applyAlignment="0" applyProtection="0"/>
    <xf numFmtId="0" fontId="161" fillId="16" borderId="101" applyNumberFormat="0" applyAlignment="0" applyProtection="0"/>
    <xf numFmtId="0" fontId="78" fillId="0" borderId="111"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66" fillId="16" borderId="101" applyNumberFormat="0" applyAlignment="0" applyProtection="0"/>
    <xf numFmtId="0" fontId="81" fillId="30" borderId="103" applyNumberFormat="0" applyAlignment="0" applyProtection="0"/>
    <xf numFmtId="0" fontId="169" fillId="0" borderId="111" applyNumberFormat="0" applyFill="0" applyAlignment="0" applyProtection="0"/>
    <xf numFmtId="0" fontId="159" fillId="30" borderId="101" applyNumberFormat="0" applyAlignment="0" applyProtection="0"/>
    <xf numFmtId="0" fontId="7" fillId="78" borderId="105" applyNumberFormat="0" applyFont="0" applyBorder="0" applyProtection="0">
      <alignment horizontal="left" vertical="center"/>
    </xf>
    <xf numFmtId="0" fontId="169" fillId="0" borderId="111"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162" fillId="30" borderId="103" applyNumberFormat="0" applyAlignment="0" applyProtection="0"/>
    <xf numFmtId="0" fontId="50" fillId="30" borderId="101" applyNumberFormat="0" applyAlignment="0" applyProtection="0"/>
    <xf numFmtId="0" fontId="7" fillId="29" borderId="102" applyNumberFormat="0" applyFont="0" applyAlignment="0" applyProtection="0"/>
    <xf numFmtId="0" fontId="50" fillId="30" borderId="108" applyNumberFormat="0" applyAlignment="0" applyProtection="0"/>
    <xf numFmtId="0" fontId="7" fillId="29" borderId="102" applyNumberFormat="0" applyFont="0" applyAlignment="0" applyProtection="0"/>
    <xf numFmtId="0" fontId="162" fillId="30" borderId="103" applyNumberFormat="0" applyAlignment="0" applyProtection="0"/>
    <xf numFmtId="0" fontId="161" fillId="16" borderId="101" applyNumberFormat="0" applyAlignment="0" applyProtection="0"/>
    <xf numFmtId="0" fontId="169" fillId="0" borderId="111" applyNumberFormat="0" applyFill="0" applyAlignment="0" applyProtection="0"/>
    <xf numFmtId="0" fontId="7" fillId="29" borderId="102" applyNumberFormat="0" applyFont="0" applyAlignment="0" applyProtection="0"/>
    <xf numFmtId="0" fontId="81" fillId="30" borderId="103" applyNumberFormat="0" applyAlignment="0" applyProtection="0"/>
    <xf numFmtId="0" fontId="78" fillId="0" borderId="104" applyNumberFormat="0" applyFill="0" applyAlignment="0" applyProtection="0"/>
    <xf numFmtId="0" fontId="162" fillId="30" borderId="103" applyNumberFormat="0" applyAlignment="0" applyProtection="0"/>
    <xf numFmtId="0" fontId="169" fillId="0" borderId="104" applyNumberFormat="0" applyFill="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81" fillId="30" borderId="103" applyNumberFormat="0" applyAlignment="0" applyProtection="0"/>
    <xf numFmtId="0" fontId="162" fillId="30" borderId="110" applyNumberFormat="0" applyAlignment="0" applyProtection="0"/>
    <xf numFmtId="0" fontId="162" fillId="30" borderId="110"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159" fillId="30" borderId="101" applyNumberFormat="0" applyAlignment="0" applyProtection="0"/>
    <xf numFmtId="0" fontId="7" fillId="29" borderId="102" applyNumberFormat="0" applyFont="0" applyAlignment="0" applyProtection="0"/>
    <xf numFmtId="0" fontId="162" fillId="30" borderId="103" applyNumberFormat="0" applyAlignment="0" applyProtection="0"/>
    <xf numFmtId="0" fontId="81" fillId="30" borderId="110" applyNumberFormat="0" applyAlignment="0" applyProtection="0"/>
    <xf numFmtId="0" fontId="7" fillId="29" borderId="102" applyNumberFormat="0" applyFont="0" applyAlignment="0" applyProtection="0"/>
    <xf numFmtId="0" fontId="161" fillId="16" borderId="101" applyNumberFormat="0" applyAlignment="0" applyProtection="0"/>
    <xf numFmtId="0" fontId="169" fillId="0" borderId="104" applyNumberFormat="0" applyFill="0" applyAlignment="0" applyProtection="0"/>
    <xf numFmtId="0" fontId="66"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159" fillId="30" borderId="108" applyNumberFormat="0" applyAlignment="0" applyProtection="0"/>
    <xf numFmtId="0" fontId="169" fillId="0" borderId="104" applyNumberFormat="0" applyFill="0" applyAlignment="0" applyProtection="0"/>
    <xf numFmtId="0" fontId="159" fillId="30" borderId="101" applyNumberForma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9" applyNumberFormat="0" applyFont="0" applyAlignment="0" applyProtection="0"/>
    <xf numFmtId="0" fontId="66" fillId="16" borderId="101" applyNumberFormat="0" applyAlignment="0" applyProtection="0"/>
    <xf numFmtId="0" fontId="78" fillId="0" borderId="104" applyNumberFormat="0" applyFill="0" applyAlignment="0" applyProtection="0"/>
    <xf numFmtId="0" fontId="162" fillId="30" borderId="110" applyNumberFormat="0" applyAlignment="0" applyProtection="0"/>
    <xf numFmtId="0" fontId="162" fillId="30" borderId="103" applyNumberFormat="0" applyAlignment="0" applyProtection="0"/>
    <xf numFmtId="0" fontId="81" fillId="30" borderId="103" applyNumberFormat="0" applyAlignment="0" applyProtection="0"/>
    <xf numFmtId="0" fontId="162" fillId="30" borderId="110" applyNumberFormat="0" applyAlignment="0" applyProtection="0"/>
    <xf numFmtId="0" fontId="7" fillId="29" borderId="102" applyNumberFormat="0" applyFont="0" applyAlignment="0" applyProtection="0"/>
    <xf numFmtId="0" fontId="81"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81" fillId="30" borderId="103" applyNumberFormat="0" applyAlignment="0" applyProtection="0"/>
    <xf numFmtId="0" fontId="161" fillId="16" borderId="101" applyNumberFormat="0" applyAlignment="0" applyProtection="0"/>
    <xf numFmtId="0" fontId="50" fillId="30" borderId="101" applyNumberFormat="0" applyAlignment="0" applyProtection="0"/>
    <xf numFmtId="0" fontId="162" fillId="30" borderId="103" applyNumberFormat="0" applyAlignment="0" applyProtection="0"/>
    <xf numFmtId="0" fontId="7" fillId="78" borderId="105" applyNumberFormat="0" applyFont="0" applyBorder="0" applyProtection="0">
      <alignment horizontal="left" vertical="center"/>
    </xf>
    <xf numFmtId="0" fontId="66" fillId="16" borderId="101" applyNumberFormat="0" applyAlignment="0" applyProtection="0"/>
    <xf numFmtId="0" fontId="169" fillId="0" borderId="104" applyNumberFormat="0" applyFill="0" applyAlignment="0" applyProtection="0"/>
    <xf numFmtId="0" fontId="161" fillId="16" borderId="101" applyNumberFormat="0" applyAlignment="0" applyProtection="0"/>
    <xf numFmtId="0" fontId="81" fillId="30" borderId="110" applyNumberFormat="0" applyAlignment="0" applyProtection="0"/>
    <xf numFmtId="0" fontId="7" fillId="78" borderId="105" applyNumberFormat="0" applyFont="0" applyBorder="0" applyProtection="0">
      <alignment horizontal="left" vertical="center"/>
    </xf>
    <xf numFmtId="0" fontId="66" fillId="16" borderId="101" applyNumberFormat="0" applyAlignment="0" applyProtection="0"/>
    <xf numFmtId="0" fontId="162" fillId="30" borderId="110" applyNumberFormat="0" applyAlignment="0" applyProtection="0"/>
    <xf numFmtId="0" fontId="7" fillId="29" borderId="102" applyNumberFormat="0" applyFont="0" applyAlignment="0" applyProtection="0"/>
    <xf numFmtId="0" fontId="78" fillId="0" borderId="111"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161" fillId="16" borderId="101" applyNumberFormat="0" applyAlignment="0" applyProtection="0"/>
    <xf numFmtId="0" fontId="169" fillId="0" borderId="104" applyNumberFormat="0" applyFill="0" applyAlignment="0" applyProtection="0"/>
    <xf numFmtId="0" fontId="7" fillId="29" borderId="109"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161" fillId="16" borderId="101" applyNumberFormat="0" applyAlignment="0" applyProtection="0"/>
    <xf numFmtId="0" fontId="162" fillId="30" borderId="110" applyNumberFormat="0" applyAlignment="0" applyProtection="0"/>
    <xf numFmtId="0" fontId="162" fillId="30" borderId="110" applyNumberFormat="0" applyAlignment="0" applyProtection="0"/>
    <xf numFmtId="0" fontId="159" fillId="30" borderId="101" applyNumberFormat="0" applyAlignment="0" applyProtection="0"/>
    <xf numFmtId="0" fontId="7" fillId="29" borderId="109" applyNumberFormat="0" applyFont="0" applyAlignment="0" applyProtection="0"/>
    <xf numFmtId="0" fontId="162" fillId="30" borderId="103" applyNumberFormat="0" applyAlignment="0" applyProtection="0"/>
    <xf numFmtId="0" fontId="162" fillId="30" borderId="103" applyNumberFormat="0" applyAlignment="0" applyProtection="0"/>
    <xf numFmtId="0" fontId="7" fillId="78" borderId="112" applyNumberFormat="0" applyFont="0" applyBorder="0" applyProtection="0">
      <alignment horizontal="left" vertical="center"/>
    </xf>
    <xf numFmtId="0" fontId="78" fillId="0" borderId="104" applyNumberFormat="0" applyFill="0" applyAlignment="0" applyProtection="0"/>
    <xf numFmtId="0" fontId="159" fillId="30" borderId="101" applyNumberFormat="0" applyAlignment="0" applyProtection="0"/>
    <xf numFmtId="0" fontId="162" fillId="30" borderId="103" applyNumberFormat="0" applyAlignment="0" applyProtection="0"/>
    <xf numFmtId="0" fontId="161" fillId="16"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8" fillId="0" borderId="104" applyNumberFormat="0" applyFill="0" applyAlignment="0" applyProtection="0"/>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1" fillId="16" borderId="101" applyNumberFormat="0" applyAlignment="0" applyProtection="0"/>
    <xf numFmtId="0" fontId="169" fillId="0" borderId="104" applyNumberFormat="0" applyFill="0" applyAlignment="0" applyProtection="0"/>
    <xf numFmtId="0" fontId="66" fillId="16" borderId="101" applyNumberFormat="0" applyAlignment="0" applyProtection="0"/>
    <xf numFmtId="0" fontId="78" fillId="0" borderId="104" applyNumberFormat="0" applyFill="0" applyAlignment="0" applyProtection="0"/>
    <xf numFmtId="0" fontId="66" fillId="16" borderId="101" applyNumberFormat="0" applyAlignment="0" applyProtection="0"/>
    <xf numFmtId="0" fontId="159" fillId="30" borderId="101" applyNumberFormat="0" applyAlignment="0" applyProtection="0"/>
    <xf numFmtId="0" fontId="169" fillId="0" borderId="104" applyNumberFormat="0" applyFill="0" applyAlignment="0" applyProtection="0"/>
    <xf numFmtId="0" fontId="162" fillId="30" borderId="110" applyNumberFormat="0" applyAlignment="0" applyProtection="0"/>
    <xf numFmtId="0" fontId="169" fillId="0" borderId="111"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7" fillId="29" borderId="109" applyNumberFormat="0" applyFont="0" applyAlignment="0" applyProtection="0"/>
    <xf numFmtId="0" fontId="50" fillId="30"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9" applyNumberFormat="0" applyFont="0" applyAlignment="0" applyProtection="0"/>
    <xf numFmtId="0" fontId="162" fillId="30" borderId="103" applyNumberFormat="0" applyAlignment="0" applyProtection="0"/>
    <xf numFmtId="0" fontId="50" fillId="30" borderId="101" applyNumberFormat="0" applyAlignment="0" applyProtection="0"/>
    <xf numFmtId="0" fontId="7" fillId="78" borderId="105" applyNumberFormat="0" applyFont="0" applyBorder="0" applyProtection="0">
      <alignment horizontal="left" vertical="center"/>
    </xf>
    <xf numFmtId="0" fontId="162" fillId="30" borderId="110" applyNumberFormat="0" applyAlignment="0" applyProtection="0"/>
    <xf numFmtId="0" fontId="81" fillId="30" borderId="110" applyNumberFormat="0" applyAlignment="0" applyProtection="0"/>
    <xf numFmtId="0" fontId="161" fillId="16" borderId="108" applyNumberFormat="0" applyAlignment="0" applyProtection="0"/>
    <xf numFmtId="0" fontId="81"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66" fillId="16"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159"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78" fillId="0" borderId="104" applyNumberFormat="0" applyFill="0" applyAlignment="0" applyProtection="0"/>
    <xf numFmtId="0" fontId="78" fillId="0" borderId="104" applyNumberFormat="0" applyFill="0" applyAlignment="0" applyProtection="0"/>
    <xf numFmtId="0" fontId="66" fillId="16" borderId="101" applyNumberFormat="0" applyAlignment="0" applyProtection="0"/>
    <xf numFmtId="0" fontId="159" fillId="30" borderId="101" applyNumberForma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162"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50" fillId="30" borderId="101" applyNumberFormat="0" applyAlignment="0" applyProtection="0"/>
    <xf numFmtId="0" fontId="50" fillId="30" borderId="101" applyNumberFormat="0" applyAlignment="0" applyProtection="0"/>
    <xf numFmtId="0" fontId="66"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50" fillId="30" borderId="138" applyNumberFormat="0" applyAlignment="0" applyProtection="0"/>
    <xf numFmtId="0" fontId="162"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9" fillId="0" borderId="104" applyNumberFormat="0" applyFill="0" applyAlignment="0" applyProtection="0"/>
    <xf numFmtId="0" fontId="161" fillId="16" borderId="101" applyNumberFormat="0" applyAlignment="0" applyProtection="0"/>
    <xf numFmtId="0" fontId="169" fillId="0" borderId="104" applyNumberFormat="0" applyFill="0" applyAlignment="0" applyProtection="0"/>
    <xf numFmtId="0" fontId="169" fillId="0" borderId="111" applyNumberFormat="0" applyFill="0" applyAlignment="0" applyProtection="0"/>
    <xf numFmtId="0" fontId="162" fillId="30" borderId="103"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7" fillId="78" borderId="105" applyNumberFormat="0" applyFont="0" applyBorder="0" applyProtection="0">
      <alignment horizontal="left" vertical="center"/>
    </xf>
    <xf numFmtId="0" fontId="78"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1" fillId="16" borderId="101" applyNumberFormat="0" applyAlignment="0" applyProtection="0"/>
    <xf numFmtId="0" fontId="169" fillId="0" borderId="104" applyNumberFormat="0" applyFill="0" applyAlignment="0" applyProtection="0"/>
    <xf numFmtId="0" fontId="7" fillId="78" borderId="105" applyNumberFormat="0" applyFont="0" applyBorder="0" applyProtection="0">
      <alignment horizontal="left" vertical="center"/>
    </xf>
    <xf numFmtId="0" fontId="159" fillId="30" borderId="108" applyNumberFormat="0" applyAlignment="0" applyProtection="0"/>
    <xf numFmtId="0" fontId="169" fillId="0" borderId="104" applyNumberFormat="0" applyFill="0" applyAlignment="0" applyProtection="0"/>
    <xf numFmtId="0" fontId="161" fillId="16" borderId="101" applyNumberFormat="0" applyAlignment="0" applyProtection="0"/>
    <xf numFmtId="0" fontId="162" fillId="30" borderId="110" applyNumberFormat="0" applyAlignment="0" applyProtection="0"/>
    <xf numFmtId="0" fontId="169" fillId="0" borderId="104" applyNumberFormat="0" applyFill="0" applyAlignment="0" applyProtection="0"/>
    <xf numFmtId="0" fontId="7" fillId="29" borderId="109" applyNumberFormat="0" applyFont="0" applyAlignment="0" applyProtection="0"/>
    <xf numFmtId="0" fontId="162" fillId="30" borderId="110"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66" fillId="16" borderId="101" applyNumberFormat="0" applyAlignment="0" applyProtection="0"/>
    <xf numFmtId="0" fontId="169" fillId="0" borderId="104" applyNumberFormat="0" applyFill="0" applyAlignment="0" applyProtection="0"/>
    <xf numFmtId="0" fontId="169" fillId="0" borderId="111" applyNumberFormat="0" applyFill="0" applyAlignment="0" applyProtection="0"/>
    <xf numFmtId="0" fontId="81"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161" fillId="16" borderId="101"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50" fillId="30" borderId="101" applyNumberFormat="0" applyAlignment="0" applyProtection="0"/>
    <xf numFmtId="0" fontId="78" fillId="0" borderId="111"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7" fillId="29" borderId="109" applyNumberFormat="0" applyFont="0" applyAlignment="0" applyProtection="0"/>
    <xf numFmtId="0" fontId="78" fillId="0" borderId="104" applyNumberFormat="0" applyFill="0" applyAlignment="0" applyProtection="0"/>
    <xf numFmtId="0" fontId="159" fillId="30" borderId="101" applyNumberFormat="0" applyAlignment="0" applyProtection="0"/>
    <xf numFmtId="0" fontId="78" fillId="0" borderId="104" applyNumberFormat="0" applyFill="0" applyAlignment="0" applyProtection="0"/>
    <xf numFmtId="0" fontId="161" fillId="16" borderId="101" applyNumberFormat="0" applyAlignment="0" applyProtection="0"/>
    <xf numFmtId="0" fontId="50" fillId="30" borderId="101"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59" fillId="30" borderId="101" applyNumberFormat="0" applyAlignment="0" applyProtection="0"/>
    <xf numFmtId="0" fontId="162" fillId="30" borderId="103" applyNumberFormat="0" applyAlignment="0" applyProtection="0"/>
    <xf numFmtId="0" fontId="161" fillId="16"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162" fillId="30" borderId="110" applyNumberFormat="0" applyAlignment="0" applyProtection="0"/>
    <xf numFmtId="0" fontId="159" fillId="30" borderId="108" applyNumberFormat="0" applyAlignment="0" applyProtection="0"/>
    <xf numFmtId="0" fontId="78" fillId="0" borderId="104" applyNumberFormat="0" applyFill="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50" fillId="30" borderId="101"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81" fillId="30" borderId="110" applyNumberFormat="0" applyAlignment="0" applyProtection="0"/>
    <xf numFmtId="0" fontId="159" fillId="30" borderId="108" applyNumberFormat="0" applyAlignment="0" applyProtection="0"/>
    <xf numFmtId="0" fontId="78" fillId="0" borderId="111" applyNumberFormat="0" applyFill="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50" fillId="30" borderId="101" applyNumberFormat="0" applyAlignment="0" applyProtection="0"/>
    <xf numFmtId="0" fontId="169" fillId="0" borderId="111" applyNumberFormat="0" applyFill="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66"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1" fillId="16" borderId="101" applyNumberFormat="0" applyAlignment="0" applyProtection="0"/>
    <xf numFmtId="0" fontId="50" fillId="30"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1" fillId="16" borderId="108" applyNumberFormat="0" applyAlignment="0" applyProtection="0"/>
    <xf numFmtId="0" fontId="159" fillId="30"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9"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66" fillId="16" borderId="108" applyNumberFormat="0" applyAlignment="0" applyProtection="0"/>
    <xf numFmtId="0" fontId="7" fillId="29" borderId="114"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161" fillId="16" borderId="101" applyNumberFormat="0" applyAlignment="0" applyProtection="0"/>
    <xf numFmtId="0" fontId="159" fillId="30" borderId="108" applyNumberFormat="0" applyAlignment="0" applyProtection="0"/>
    <xf numFmtId="0" fontId="161" fillId="16" borderId="101" applyNumberFormat="0" applyAlignment="0" applyProtection="0"/>
    <xf numFmtId="0" fontId="66" fillId="16" borderId="101" applyNumberFormat="0" applyAlignment="0" applyProtection="0"/>
    <xf numFmtId="0" fontId="7" fillId="29" borderId="109" applyNumberFormat="0" applyFont="0" applyAlignment="0" applyProtection="0"/>
    <xf numFmtId="0" fontId="162"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7" fillId="29" borderId="102" applyNumberFormat="0" applyFont="0" applyAlignment="0" applyProtection="0"/>
    <xf numFmtId="0" fontId="161" fillId="16" borderId="101" applyNumberFormat="0" applyAlignment="0" applyProtection="0"/>
    <xf numFmtId="0" fontId="169" fillId="0" borderId="111" applyNumberFormat="0" applyFill="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66" fillId="16" borderId="101" applyNumberFormat="0" applyAlignment="0" applyProtection="0"/>
    <xf numFmtId="0" fontId="78" fillId="0" borderId="104" applyNumberFormat="0" applyFill="0" applyAlignment="0" applyProtection="0"/>
    <xf numFmtId="0" fontId="78" fillId="0" borderId="104" applyNumberFormat="0" applyFill="0" applyAlignment="0" applyProtection="0"/>
    <xf numFmtId="0" fontId="161" fillId="16" borderId="101" applyNumberFormat="0" applyAlignment="0" applyProtection="0"/>
    <xf numFmtId="0" fontId="169" fillId="0" borderId="104" applyNumberFormat="0" applyFill="0" applyAlignment="0" applyProtection="0"/>
    <xf numFmtId="0" fontId="169" fillId="0" borderId="104" applyNumberFormat="0" applyFill="0" applyAlignment="0" applyProtection="0"/>
    <xf numFmtId="0" fontId="7" fillId="29" borderId="109" applyNumberFormat="0" applyFont="0" applyAlignment="0" applyProtection="0"/>
    <xf numFmtId="0" fontId="162" fillId="30" borderId="103" applyNumberFormat="0" applyAlignment="0" applyProtection="0"/>
    <xf numFmtId="0" fontId="169" fillId="0" borderId="104" applyNumberFormat="0" applyFill="0" applyAlignment="0" applyProtection="0"/>
    <xf numFmtId="0" fontId="66" fillId="16" borderId="101" applyNumberFormat="0" applyAlignment="0" applyProtection="0"/>
    <xf numFmtId="0" fontId="162" fillId="30" borderId="110" applyNumberFormat="0" applyAlignment="0" applyProtection="0"/>
    <xf numFmtId="0" fontId="162" fillId="30" borderId="103" applyNumberFormat="0" applyAlignment="0" applyProtection="0"/>
    <xf numFmtId="0" fontId="162" fillId="30" borderId="110" applyNumberFormat="0" applyAlignment="0" applyProtection="0"/>
    <xf numFmtId="0" fontId="162" fillId="30" borderId="103" applyNumberFormat="0" applyAlignment="0" applyProtection="0"/>
    <xf numFmtId="0" fontId="50" fillId="30" borderId="113"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10" applyNumberFormat="0" applyAlignment="0" applyProtection="0"/>
    <xf numFmtId="0" fontId="81"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78" fillId="0" borderId="104" applyNumberFormat="0" applyFill="0" applyAlignment="0" applyProtection="0"/>
    <xf numFmtId="0" fontId="161" fillId="16" borderId="101"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2" applyNumberFormat="0" applyFont="0" applyAlignment="0" applyProtection="0"/>
    <xf numFmtId="0" fontId="162" fillId="30" borderId="110" applyNumberFormat="0" applyAlignment="0" applyProtection="0"/>
    <xf numFmtId="0" fontId="159" fillId="30" borderId="101" applyNumberFormat="0" applyAlignment="0" applyProtection="0"/>
    <xf numFmtId="0" fontId="162" fillId="30" borderId="103" applyNumberFormat="0" applyAlignment="0" applyProtection="0"/>
    <xf numFmtId="0" fontId="169" fillId="0" borderId="111" applyNumberFormat="0" applyFill="0" applyAlignment="0" applyProtection="0"/>
    <xf numFmtId="0" fontId="78" fillId="0" borderId="104" applyNumberFormat="0" applyFill="0" applyAlignment="0" applyProtection="0"/>
    <xf numFmtId="0" fontId="159" fillId="30" borderId="101" applyNumberFormat="0" applyAlignment="0" applyProtection="0"/>
    <xf numFmtId="0" fontId="78" fillId="0" borderId="104" applyNumberFormat="0" applyFill="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159" fillId="30"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159" fillId="30" borderId="108"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14"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81" fillId="30" borderId="110" applyNumberFormat="0" applyAlignment="0" applyProtection="0"/>
    <xf numFmtId="0" fontId="50" fillId="30" borderId="108" applyNumberFormat="0" applyAlignment="0" applyProtection="0"/>
    <xf numFmtId="0" fontId="161" fillId="16" borderId="101"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159" fillId="30" borderId="101" applyNumberFormat="0" applyAlignment="0" applyProtection="0"/>
    <xf numFmtId="0" fontId="162" fillId="30" borderId="110" applyNumberFormat="0" applyAlignment="0" applyProtection="0"/>
    <xf numFmtId="0" fontId="159" fillId="30" borderId="108" applyNumberFormat="0" applyAlignment="0" applyProtection="0"/>
    <xf numFmtId="0" fontId="81" fillId="30" borderId="110"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59" fillId="30"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50" fillId="30" borderId="101" applyNumberFormat="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59" fillId="30" borderId="101"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1" fillId="16" borderId="101" applyNumberFormat="0" applyAlignment="0" applyProtection="0"/>
    <xf numFmtId="0" fontId="81" fillId="30" borderId="110" applyNumberFormat="0" applyAlignment="0" applyProtection="0"/>
    <xf numFmtId="0" fontId="162" fillId="30" borderId="110" applyNumberFormat="0" applyAlignment="0" applyProtection="0"/>
    <xf numFmtId="0" fontId="162" fillId="30" borderId="103" applyNumberFormat="0" applyAlignment="0" applyProtection="0"/>
    <xf numFmtId="0" fontId="169" fillId="0" borderId="104" applyNumberFormat="0" applyFill="0" applyAlignment="0" applyProtection="0"/>
    <xf numFmtId="0" fontId="78" fillId="0" borderId="104" applyNumberFormat="0" applyFill="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7" fillId="29" borderId="109" applyNumberFormat="0" applyFont="0" applyAlignment="0" applyProtection="0"/>
    <xf numFmtId="0" fontId="81" fillId="30" borderId="103" applyNumberFormat="0" applyAlignment="0" applyProtection="0"/>
    <xf numFmtId="0" fontId="78"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50" fillId="30" borderId="101" applyNumberFormat="0" applyAlignment="0" applyProtection="0"/>
    <xf numFmtId="0" fontId="169" fillId="0" borderId="111" applyNumberFormat="0" applyFill="0" applyAlignment="0" applyProtection="0"/>
    <xf numFmtId="0" fontId="161" fillId="16" borderId="101" applyNumberFormat="0" applyAlignment="0" applyProtection="0"/>
    <xf numFmtId="0" fontId="7" fillId="78" borderId="112" applyNumberFormat="0" applyFont="0" applyBorder="0" applyProtection="0">
      <alignment horizontal="left" vertical="center"/>
    </xf>
    <xf numFmtId="0" fontId="7" fillId="78" borderId="112" applyNumberFormat="0" applyFont="0" applyBorder="0" applyProtection="0">
      <alignment horizontal="left" vertical="center"/>
    </xf>
    <xf numFmtId="0" fontId="162" fillId="30" borderId="110" applyNumberFormat="0" applyAlignment="0" applyProtection="0"/>
    <xf numFmtId="0" fontId="162" fillId="30" borderId="110" applyNumberFormat="0" applyAlignment="0" applyProtection="0"/>
    <xf numFmtId="0" fontId="81" fillId="30" borderId="115"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7" fillId="78" borderId="105" applyNumberFormat="0" applyFont="0" applyBorder="0" applyProtection="0">
      <alignment horizontal="left" vertical="center"/>
    </xf>
    <xf numFmtId="0" fontId="169" fillId="0" borderId="104" applyNumberFormat="0" applyFill="0" applyAlignment="0" applyProtection="0"/>
    <xf numFmtId="0" fontId="50" fillId="30" borderId="101" applyNumberFormat="0" applyAlignment="0" applyProtection="0"/>
    <xf numFmtId="0" fontId="78" fillId="0" borderId="104" applyNumberFormat="0" applyFill="0" applyAlignment="0" applyProtection="0"/>
    <xf numFmtId="0" fontId="66"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50" fillId="30" borderId="101" applyNumberFormat="0" applyAlignment="0" applyProtection="0"/>
    <xf numFmtId="0" fontId="50" fillId="30" borderId="101" applyNumberFormat="0" applyAlignment="0" applyProtection="0"/>
    <xf numFmtId="0" fontId="162" fillId="30" borderId="110" applyNumberFormat="0" applyAlignment="0" applyProtection="0"/>
    <xf numFmtId="0" fontId="7" fillId="29" borderId="102" applyNumberFormat="0" applyFont="0" applyAlignment="0" applyProtection="0"/>
    <xf numFmtId="0" fontId="162" fillId="30" borderId="110" applyNumberFormat="0" applyAlignment="0" applyProtection="0"/>
    <xf numFmtId="0" fontId="78" fillId="0" borderId="111" applyNumberFormat="0" applyFill="0" applyAlignment="0" applyProtection="0"/>
    <xf numFmtId="0" fontId="162" fillId="30" borderId="103" applyNumberFormat="0" applyAlignment="0" applyProtection="0"/>
    <xf numFmtId="0" fontId="7" fillId="29" borderId="114" applyNumberFormat="0" applyFont="0" applyAlignment="0" applyProtection="0"/>
    <xf numFmtId="0" fontId="7" fillId="29" borderId="102" applyNumberFormat="0" applyFon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9" applyNumberFormat="0" applyFont="0" applyAlignment="0" applyProtection="0"/>
    <xf numFmtId="0" fontId="81" fillId="30" borderId="103" applyNumberFormat="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162" fillId="30" borderId="110" applyNumberFormat="0" applyAlignment="0" applyProtection="0"/>
    <xf numFmtId="0" fontId="7" fillId="29" borderId="109" applyNumberFormat="0" applyFont="0" applyAlignment="0" applyProtection="0"/>
    <xf numFmtId="0" fontId="159" fillId="30" borderId="101" applyNumberFormat="0" applyAlignment="0" applyProtection="0"/>
    <xf numFmtId="0" fontId="162" fillId="30" borderId="110" applyNumberFormat="0" applyAlignment="0" applyProtection="0"/>
    <xf numFmtId="0" fontId="161" fillId="16" borderId="101" applyNumberFormat="0" applyAlignment="0" applyProtection="0"/>
    <xf numFmtId="0" fontId="162" fillId="30" borderId="103" applyNumberFormat="0" applyAlignment="0" applyProtection="0"/>
    <xf numFmtId="0" fontId="162" fillId="30" borderId="110" applyNumberFormat="0" applyAlignment="0" applyProtection="0"/>
    <xf numFmtId="0" fontId="78" fillId="0" borderId="104" applyNumberFormat="0" applyFill="0" applyAlignment="0" applyProtection="0"/>
    <xf numFmtId="0" fontId="66" fillId="16" borderId="101" applyNumberFormat="0" applyAlignment="0" applyProtection="0"/>
    <xf numFmtId="0" fontId="78" fillId="0" borderId="104" applyNumberFormat="0" applyFill="0" applyAlignment="0" applyProtection="0"/>
    <xf numFmtId="0" fontId="66"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8"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81"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50" fillId="30" borderId="101" applyNumberFormat="0" applyAlignment="0" applyProtection="0"/>
    <xf numFmtId="0" fontId="169" fillId="0" borderId="104" applyNumberFormat="0" applyFill="0" applyAlignment="0" applyProtection="0"/>
    <xf numFmtId="0" fontId="7" fillId="29" borderId="102" applyNumberFormat="0" applyFont="0" applyAlignment="0" applyProtection="0"/>
    <xf numFmtId="0" fontId="159" fillId="30" borderId="101" applyNumberFormat="0" applyAlignment="0" applyProtection="0"/>
    <xf numFmtId="0" fontId="161" fillId="16" borderId="101" applyNumberFormat="0" applyAlignment="0" applyProtection="0"/>
    <xf numFmtId="0" fontId="169" fillId="0" borderId="104" applyNumberFormat="0" applyFill="0" applyAlignment="0" applyProtection="0"/>
    <xf numFmtId="0" fontId="7" fillId="29" borderId="109" applyNumberFormat="0" applyFont="0" applyAlignment="0" applyProtection="0"/>
    <xf numFmtId="0" fontId="162" fillId="30" borderId="115" applyNumberFormat="0" applyAlignment="0" applyProtection="0"/>
    <xf numFmtId="0" fontId="161"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169" fillId="0" borderId="111" applyNumberFormat="0" applyFill="0" applyAlignment="0" applyProtection="0"/>
    <xf numFmtId="0" fontId="162" fillId="30" borderId="110" applyNumberFormat="0" applyAlignment="0" applyProtection="0"/>
    <xf numFmtId="0" fontId="78" fillId="0" borderId="116" applyNumberFormat="0" applyFill="0" applyAlignment="0" applyProtection="0"/>
    <xf numFmtId="0" fontId="81" fillId="30" borderId="110" applyNumberFormat="0" applyAlignment="0" applyProtection="0"/>
    <xf numFmtId="0" fontId="159" fillId="30" borderId="108" applyNumberFormat="0" applyAlignment="0" applyProtection="0"/>
    <xf numFmtId="0" fontId="162" fillId="30" borderId="103" applyNumberFormat="0" applyAlignment="0" applyProtection="0"/>
    <xf numFmtId="0" fontId="162" fillId="30" borderId="110" applyNumberFormat="0" applyAlignment="0" applyProtection="0"/>
    <xf numFmtId="0" fontId="169" fillId="0" borderId="111" applyNumberFormat="0" applyFill="0" applyAlignment="0" applyProtection="0"/>
    <xf numFmtId="0" fontId="78" fillId="0" borderId="111" applyNumberFormat="0" applyFill="0" applyAlignment="0" applyProtection="0"/>
    <xf numFmtId="0" fontId="159" fillId="30" borderId="101" applyNumberFormat="0" applyAlignment="0" applyProtection="0"/>
    <xf numFmtId="0" fontId="161" fillId="16" borderId="108" applyNumberFormat="0" applyAlignment="0" applyProtection="0"/>
    <xf numFmtId="0" fontId="169" fillId="0" borderId="111" applyNumberFormat="0" applyFill="0" applyAlignment="0" applyProtection="0"/>
    <xf numFmtId="0" fontId="159" fillId="30" borderId="108"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1" fillId="16" borderId="101" applyNumberFormat="0" applyAlignment="0" applyProtection="0"/>
    <xf numFmtId="0" fontId="169" fillId="0" borderId="104" applyNumberFormat="0" applyFill="0" applyAlignment="0" applyProtection="0"/>
    <xf numFmtId="0" fontId="162"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9" fillId="0" borderId="104" applyNumberFormat="0" applyFill="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78" fillId="0" borderId="104" applyNumberFormat="0" applyFill="0" applyAlignment="0" applyProtection="0"/>
    <xf numFmtId="0" fontId="50" fillId="30" borderId="101" applyNumberFormat="0" applyAlignment="0" applyProtection="0"/>
    <xf numFmtId="0" fontId="81" fillId="30" borderId="103" applyNumberFormat="0" applyAlignment="0" applyProtection="0"/>
    <xf numFmtId="0" fontId="159" fillId="30" borderId="101" applyNumberFormat="0" applyAlignment="0" applyProtection="0"/>
    <xf numFmtId="0" fontId="169" fillId="0" borderId="104" applyNumberFormat="0" applyFill="0" applyAlignment="0" applyProtection="0"/>
    <xf numFmtId="0" fontId="81" fillId="30" borderId="103" applyNumberFormat="0" applyAlignment="0" applyProtection="0"/>
    <xf numFmtId="0" fontId="66" fillId="16" borderId="101" applyNumberFormat="0" applyAlignment="0" applyProtection="0"/>
    <xf numFmtId="0" fontId="169" fillId="0" borderId="111" applyNumberFormat="0" applyFill="0" applyAlignment="0" applyProtection="0"/>
    <xf numFmtId="0" fontId="7" fillId="78" borderId="105" applyNumberFormat="0" applyFont="0" applyBorder="0" applyProtection="0">
      <alignment horizontal="left" vertical="center"/>
    </xf>
    <xf numFmtId="0" fontId="50" fillId="30" borderId="101" applyNumberFormat="0" applyAlignment="0" applyProtection="0"/>
    <xf numFmtId="0" fontId="161" fillId="16" borderId="101" applyNumberFormat="0" applyAlignment="0" applyProtection="0"/>
    <xf numFmtId="0" fontId="50" fillId="30" borderId="108" applyNumberForma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7" fillId="29" borderId="109" applyNumberFormat="0" applyFont="0" applyAlignment="0" applyProtection="0"/>
    <xf numFmtId="0" fontId="7" fillId="29" borderId="102" applyNumberFormat="0" applyFont="0" applyAlignment="0" applyProtection="0"/>
    <xf numFmtId="0" fontId="66" fillId="16" borderId="108" applyNumberFormat="0" applyAlignment="0" applyProtection="0"/>
    <xf numFmtId="0" fontId="159" fillId="30" borderId="101" applyNumberFormat="0" applyAlignment="0" applyProtection="0"/>
    <xf numFmtId="0" fontId="7" fillId="29" borderId="109" applyNumberFormat="0" applyFont="0" applyAlignment="0" applyProtection="0"/>
    <xf numFmtId="0" fontId="159" fillId="30" borderId="101" applyNumberFormat="0" applyAlignment="0" applyProtection="0"/>
    <xf numFmtId="0" fontId="7" fillId="29" borderId="109" applyNumberFormat="0" applyFont="0" applyAlignment="0" applyProtection="0"/>
    <xf numFmtId="0" fontId="162" fillId="30" borderId="110" applyNumberFormat="0" applyAlignment="0" applyProtection="0"/>
    <xf numFmtId="0" fontId="66" fillId="16" borderId="108" applyNumberFormat="0" applyAlignment="0" applyProtection="0"/>
    <xf numFmtId="0" fontId="66" fillId="16" borderId="108" applyNumberFormat="0" applyAlignment="0" applyProtection="0"/>
    <xf numFmtId="0" fontId="162" fillId="30" borderId="110" applyNumberFormat="0" applyAlignment="0" applyProtection="0"/>
    <xf numFmtId="0" fontId="78" fillId="0" borderId="111" applyNumberFormat="0" applyFill="0" applyAlignment="0" applyProtection="0"/>
    <xf numFmtId="0" fontId="162" fillId="30" borderId="140"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159" fillId="30" borderId="101"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159" fillId="30" borderId="101" applyNumberFormat="0" applyAlignment="0" applyProtection="0"/>
    <xf numFmtId="0" fontId="169" fillId="0" borderId="111" applyNumberFormat="0" applyFill="0" applyAlignment="0" applyProtection="0"/>
    <xf numFmtId="0" fontId="161" fillId="16" borderId="101" applyNumberFormat="0" applyAlignment="0" applyProtection="0"/>
    <xf numFmtId="0" fontId="159" fillId="30" borderId="101" applyNumberFormat="0" applyAlignment="0" applyProtection="0"/>
    <xf numFmtId="0" fontId="66" fillId="16" borderId="108" applyNumberFormat="0" applyAlignment="0" applyProtection="0"/>
    <xf numFmtId="0" fontId="78" fillId="0" borderId="104" applyNumberFormat="0" applyFill="0" applyAlignment="0" applyProtection="0"/>
    <xf numFmtId="0" fontId="162" fillId="30" borderId="110" applyNumberFormat="0" applyAlignment="0" applyProtection="0"/>
    <xf numFmtId="0" fontId="81" fillId="30" borderId="103" applyNumberFormat="0" applyAlignment="0" applyProtection="0"/>
    <xf numFmtId="0" fontId="78" fillId="0" borderId="104" applyNumberFormat="0" applyFill="0" applyAlignment="0" applyProtection="0"/>
    <xf numFmtId="0" fontId="161" fillId="16" borderId="101" applyNumberFormat="0" applyAlignment="0" applyProtection="0"/>
    <xf numFmtId="0" fontId="169" fillId="0" borderId="104" applyNumberFormat="0" applyFill="0" applyAlignment="0" applyProtection="0"/>
    <xf numFmtId="0" fontId="7" fillId="29" borderId="109" applyNumberFormat="0" applyFont="0" applyAlignment="0" applyProtection="0"/>
    <xf numFmtId="0" fontId="81" fillId="30" borderId="103" applyNumberFormat="0" applyAlignment="0" applyProtection="0"/>
    <xf numFmtId="0" fontId="78"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10" applyNumberFormat="0" applyAlignment="0" applyProtection="0"/>
    <xf numFmtId="0" fontId="81" fillId="30" borderId="110" applyNumberFormat="0" applyAlignment="0" applyProtection="0"/>
    <xf numFmtId="0" fontId="161" fillId="16" borderId="101" applyNumberFormat="0" applyAlignment="0" applyProtection="0"/>
    <xf numFmtId="0" fontId="169" fillId="0" borderId="111" applyNumberFormat="0" applyFill="0" applyAlignment="0" applyProtection="0"/>
    <xf numFmtId="0" fontId="159" fillId="30" borderId="101" applyNumberFormat="0" applyAlignment="0" applyProtection="0"/>
    <xf numFmtId="0" fontId="78" fillId="0" borderId="104" applyNumberFormat="0" applyFill="0" applyAlignment="0" applyProtection="0"/>
    <xf numFmtId="0" fontId="7" fillId="29" borderId="109" applyNumberFormat="0" applyFont="0" applyAlignment="0" applyProtection="0"/>
    <xf numFmtId="0" fontId="7" fillId="29" borderId="102" applyNumberFormat="0" applyFont="0" applyAlignment="0" applyProtection="0"/>
    <xf numFmtId="0" fontId="169" fillId="0" borderId="104" applyNumberFormat="0" applyFill="0" applyAlignment="0" applyProtection="0"/>
    <xf numFmtId="0" fontId="78" fillId="0" borderId="104" applyNumberFormat="0" applyFill="0" applyAlignment="0" applyProtection="0"/>
    <xf numFmtId="0" fontId="50"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50"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81" fillId="30" borderId="103" applyNumberFormat="0" applyAlignment="0" applyProtection="0"/>
    <xf numFmtId="0" fontId="161" fillId="16" borderId="101" applyNumberFormat="0" applyAlignment="0" applyProtection="0"/>
    <xf numFmtId="0" fontId="161" fillId="16" borderId="101" applyNumberFormat="0" applyAlignment="0" applyProtection="0"/>
    <xf numFmtId="0" fontId="162" fillId="30" borderId="103" applyNumberFormat="0" applyAlignment="0" applyProtection="0"/>
    <xf numFmtId="0" fontId="162" fillId="30" borderId="103" applyNumberFormat="0" applyAlignment="0" applyProtection="0"/>
    <xf numFmtId="0" fontId="7" fillId="29" borderId="109" applyNumberFormat="0" applyFont="0" applyAlignment="0" applyProtection="0"/>
    <xf numFmtId="0" fontId="7" fillId="29" borderId="114" applyNumberFormat="0" applyFont="0" applyAlignment="0" applyProtection="0"/>
    <xf numFmtId="0" fontId="161" fillId="16" borderId="101" applyNumberFormat="0" applyAlignment="0" applyProtection="0"/>
    <xf numFmtId="0" fontId="66" fillId="16" borderId="101" applyNumberForma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162" fillId="30" borderId="103" applyNumberFormat="0" applyAlignment="0" applyProtection="0"/>
    <xf numFmtId="0" fontId="78" fillId="0" borderId="104" applyNumberFormat="0" applyFill="0" applyAlignment="0" applyProtection="0"/>
    <xf numFmtId="0" fontId="169" fillId="0" borderId="111" applyNumberFormat="0" applyFill="0" applyAlignment="0" applyProtection="0"/>
    <xf numFmtId="0" fontId="7" fillId="29" borderId="109" applyNumberFormat="0" applyFont="0" applyAlignment="0" applyProtection="0"/>
    <xf numFmtId="0" fontId="50" fillId="30" borderId="108" applyNumberFormat="0" applyAlignment="0" applyProtection="0"/>
    <xf numFmtId="0" fontId="162" fillId="30" borderId="103" applyNumberFormat="0" applyAlignment="0" applyProtection="0"/>
    <xf numFmtId="0" fontId="159" fillId="30"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66" fillId="16" borderId="108"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50" fillId="30"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162" fillId="30" borderId="103" applyNumberFormat="0" applyAlignment="0" applyProtection="0"/>
    <xf numFmtId="0" fontId="81"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81"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66" fillId="16" borderId="101" applyNumberFormat="0" applyAlignment="0" applyProtection="0"/>
    <xf numFmtId="0" fontId="162" fillId="30" borderId="103" applyNumberFormat="0" applyAlignment="0" applyProtection="0"/>
    <xf numFmtId="0" fontId="169" fillId="0" borderId="111" applyNumberFormat="0" applyFill="0" applyAlignment="0" applyProtection="0"/>
    <xf numFmtId="0" fontId="81" fillId="30" borderId="110" applyNumberFormat="0" applyAlignment="0" applyProtection="0"/>
    <xf numFmtId="0" fontId="81" fillId="30" borderId="110" applyNumberFormat="0" applyAlignment="0" applyProtection="0"/>
    <xf numFmtId="0" fontId="162" fillId="30" borderId="103" applyNumberFormat="0" applyAlignment="0" applyProtection="0"/>
    <xf numFmtId="0" fontId="159" fillId="30" borderId="101" applyNumberFormat="0" applyAlignment="0" applyProtection="0"/>
    <xf numFmtId="0" fontId="159" fillId="30" borderId="101"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81" fillId="30" borderId="103" applyNumberFormat="0" applyAlignment="0" applyProtection="0"/>
    <xf numFmtId="0" fontId="161" fillId="16" borderId="101" applyNumberFormat="0" applyAlignment="0" applyProtection="0"/>
    <xf numFmtId="0" fontId="66" fillId="16" borderId="108" applyNumberFormat="0" applyAlignment="0" applyProtection="0"/>
    <xf numFmtId="0" fontId="78" fillId="0" borderId="111" applyNumberFormat="0" applyFill="0" applyAlignment="0" applyProtection="0"/>
    <xf numFmtId="0" fontId="162" fillId="30" borderId="110" applyNumberFormat="0" applyAlignment="0" applyProtection="0"/>
    <xf numFmtId="0" fontId="159" fillId="30" borderId="101" applyNumberFormat="0" applyAlignment="0" applyProtection="0"/>
    <xf numFmtId="0" fontId="7" fillId="29" borderId="109" applyNumberFormat="0" applyFont="0" applyAlignment="0" applyProtection="0"/>
    <xf numFmtId="0" fontId="81" fillId="30" borderId="110" applyNumberFormat="0" applyAlignment="0" applyProtection="0"/>
    <xf numFmtId="0" fontId="159" fillId="30" borderId="108" applyNumberFormat="0" applyAlignment="0" applyProtection="0"/>
    <xf numFmtId="0" fontId="81" fillId="30" borderId="110" applyNumberFormat="0" applyAlignment="0" applyProtection="0"/>
    <xf numFmtId="0" fontId="162" fillId="30" borderId="110" applyNumberFormat="0" applyAlignment="0" applyProtection="0"/>
    <xf numFmtId="0" fontId="78" fillId="0" borderId="111" applyNumberFormat="0" applyFill="0" applyAlignment="0" applyProtection="0"/>
    <xf numFmtId="0" fontId="7" fillId="78" borderId="105" applyNumberFormat="0" applyFont="0" applyBorder="0" applyProtection="0">
      <alignment horizontal="left" vertical="center"/>
    </xf>
    <xf numFmtId="0" fontId="50" fillId="30" borderId="101" applyNumberFormat="0" applyAlignment="0" applyProtection="0"/>
    <xf numFmtId="0" fontId="159" fillId="30" borderId="101" applyNumberFormat="0" applyAlignment="0" applyProtection="0"/>
    <xf numFmtId="0" fontId="50" fillId="30"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81" fillId="30" borderId="103" applyNumberFormat="0" applyAlignment="0" applyProtection="0"/>
    <xf numFmtId="0" fontId="159" fillId="30" borderId="101" applyNumberFormat="0" applyAlignment="0" applyProtection="0"/>
    <xf numFmtId="0" fontId="159" fillId="30" borderId="101" applyNumberFormat="0" applyAlignment="0" applyProtection="0"/>
    <xf numFmtId="0" fontId="81" fillId="30" borderId="110" applyNumberFormat="0" applyAlignment="0" applyProtection="0"/>
    <xf numFmtId="0" fontId="7" fillId="29" borderId="109" applyNumberFormat="0" applyFont="0" applyAlignment="0" applyProtection="0"/>
    <xf numFmtId="0" fontId="81" fillId="30" borderId="103" applyNumberFormat="0" applyAlignment="0" applyProtection="0"/>
    <xf numFmtId="0" fontId="7" fillId="29" borderId="109" applyNumberFormat="0" applyFont="0" applyAlignment="0" applyProtection="0"/>
    <xf numFmtId="0" fontId="81" fillId="30" borderId="103" applyNumberFormat="0" applyAlignment="0" applyProtection="0"/>
    <xf numFmtId="0" fontId="78" fillId="0" borderId="104" applyNumberFormat="0" applyFill="0" applyAlignment="0" applyProtection="0"/>
    <xf numFmtId="0" fontId="50" fillId="30" borderId="101" applyNumberFormat="0" applyAlignment="0" applyProtection="0"/>
    <xf numFmtId="0" fontId="169" fillId="0" borderId="104" applyNumberFormat="0" applyFill="0" applyAlignment="0" applyProtection="0"/>
    <xf numFmtId="0" fontId="78" fillId="0" borderId="111" applyNumberFormat="0" applyFill="0" applyAlignment="0" applyProtection="0"/>
    <xf numFmtId="0" fontId="81" fillId="30" borderId="103" applyNumberFormat="0" applyAlignment="0" applyProtection="0"/>
    <xf numFmtId="0" fontId="78"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50" fillId="30" borderId="101"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01" applyNumberFormat="0" applyAlignment="0" applyProtection="0"/>
    <xf numFmtId="0" fontId="7" fillId="78" borderId="112" applyNumberFormat="0" applyFont="0" applyBorder="0" applyProtection="0">
      <alignment horizontal="left" vertical="center"/>
    </xf>
    <xf numFmtId="0" fontId="66" fillId="16" borderId="101" applyNumberFormat="0" applyAlignment="0" applyProtection="0"/>
    <xf numFmtId="0" fontId="78" fillId="0" borderId="104" applyNumberFormat="0" applyFill="0" applyAlignment="0" applyProtection="0"/>
    <xf numFmtId="0" fontId="81" fillId="30" borderId="110"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7" fillId="29" borderId="102" applyNumberFormat="0" applyFont="0" applyAlignment="0" applyProtection="0"/>
    <xf numFmtId="0" fontId="159" fillId="30" borderId="101"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169" fillId="0" borderId="104" applyNumberFormat="0" applyFill="0" applyAlignment="0" applyProtection="0"/>
    <xf numFmtId="0" fontId="169" fillId="0" borderId="104" applyNumberFormat="0" applyFill="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159" fillId="30" borderId="101" applyNumberFormat="0" applyAlignment="0" applyProtection="0"/>
    <xf numFmtId="0" fontId="162"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162" fillId="30" borderId="103" applyNumberFormat="0" applyAlignment="0" applyProtection="0"/>
    <xf numFmtId="0" fontId="162" fillId="30" borderId="103" applyNumberFormat="0" applyAlignment="0" applyProtection="0"/>
    <xf numFmtId="0" fontId="50" fillId="30" borderId="101" applyNumberFormat="0" applyAlignment="0" applyProtection="0"/>
    <xf numFmtId="0" fontId="162"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50" fillId="30"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159" fillId="30" borderId="101" applyNumberFormat="0" applyAlignment="0" applyProtection="0"/>
    <xf numFmtId="0" fontId="66" fillId="16" borderId="101" applyNumberFormat="0" applyAlignment="0" applyProtection="0"/>
    <xf numFmtId="0" fontId="7" fillId="29" borderId="102" applyNumberFormat="0" applyFont="0" applyAlignment="0" applyProtection="0"/>
    <xf numFmtId="0" fontId="161" fillId="16" borderId="108"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78" fillId="0" borderId="104" applyNumberFormat="0" applyFill="0" applyAlignment="0" applyProtection="0"/>
    <xf numFmtId="0" fontId="162" fillId="30" borderId="110" applyNumberFormat="0" applyAlignment="0" applyProtection="0"/>
    <xf numFmtId="0" fontId="81" fillId="30" borderId="110" applyNumberFormat="0" applyAlignment="0" applyProtection="0"/>
    <xf numFmtId="0" fontId="66" fillId="16" borderId="101" applyNumberFormat="0" applyAlignment="0" applyProtection="0"/>
    <xf numFmtId="0" fontId="81"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2" applyNumberFormat="0" applyFont="0" applyAlignment="0" applyProtection="0"/>
    <xf numFmtId="0" fontId="50" fillId="30" borderId="101"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50" fillId="30" borderId="101" applyNumberFormat="0" applyAlignment="0" applyProtection="0"/>
    <xf numFmtId="0" fontId="81" fillId="30" borderId="103" applyNumberFormat="0" applyAlignment="0" applyProtection="0"/>
    <xf numFmtId="0" fontId="7" fillId="29" borderId="102" applyNumberFormat="0" applyFont="0" applyAlignment="0" applyProtection="0"/>
    <xf numFmtId="0" fontId="161" fillId="16" borderId="101" applyNumberFormat="0" applyAlignment="0" applyProtection="0"/>
    <xf numFmtId="0" fontId="162" fillId="30" borderId="103" applyNumberFormat="0" applyAlignment="0" applyProtection="0"/>
    <xf numFmtId="0" fontId="81" fillId="30" borderId="103" applyNumberFormat="0" applyAlignment="0" applyProtection="0"/>
    <xf numFmtId="0" fontId="162" fillId="30" borderId="103" applyNumberFormat="0" applyAlignment="0" applyProtection="0"/>
    <xf numFmtId="0" fontId="161"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169" fillId="0" borderId="104" applyNumberFormat="0" applyFill="0" applyAlignment="0" applyProtection="0"/>
    <xf numFmtId="0" fontId="81" fillId="30" borderId="103" applyNumberFormat="0" applyAlignment="0" applyProtection="0"/>
    <xf numFmtId="0" fontId="81"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81" fillId="30" borderId="103" applyNumberFormat="0" applyAlignment="0" applyProtection="0"/>
    <xf numFmtId="0" fontId="78" fillId="0" borderId="104" applyNumberFormat="0" applyFill="0" applyAlignment="0" applyProtection="0"/>
    <xf numFmtId="0" fontId="7" fillId="29" borderId="102" applyNumberFormat="0" applyFont="0" applyAlignment="0" applyProtection="0"/>
    <xf numFmtId="0" fontId="169" fillId="0" borderId="104" applyNumberFormat="0" applyFill="0" applyAlignment="0" applyProtection="0"/>
    <xf numFmtId="0" fontId="162" fillId="30" borderId="103" applyNumberFormat="0" applyAlignment="0" applyProtection="0"/>
    <xf numFmtId="0" fontId="7" fillId="29" borderId="102" applyNumberFormat="0" applyFont="0" applyAlignment="0" applyProtection="0"/>
    <xf numFmtId="0" fontId="7" fillId="29" borderId="102" applyNumberFormat="0" applyFon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7" fillId="29" borderId="102" applyNumberFormat="0" applyFont="0" applyAlignment="0" applyProtection="0"/>
    <xf numFmtId="0" fontId="162" fillId="30" borderId="103" applyNumberFormat="0" applyAlignment="0" applyProtection="0"/>
    <xf numFmtId="0" fontId="169" fillId="0" borderId="104" applyNumberFormat="0" applyFill="0" applyAlignment="0" applyProtection="0"/>
    <xf numFmtId="0" fontId="162" fillId="30" borderId="103" applyNumberFormat="0" applyAlignment="0" applyProtection="0"/>
    <xf numFmtId="0" fontId="169" fillId="0" borderId="111" applyNumberFormat="0" applyFill="0" applyAlignment="0" applyProtection="0"/>
    <xf numFmtId="0" fontId="162" fillId="30" borderId="110" applyNumberFormat="0" applyAlignment="0" applyProtection="0"/>
    <xf numFmtId="0" fontId="169" fillId="0" borderId="111" applyNumberFormat="0" applyFill="0" applyAlignment="0" applyProtection="0"/>
    <xf numFmtId="0" fontId="81" fillId="30" borderId="103" applyNumberFormat="0" applyAlignment="0" applyProtection="0"/>
    <xf numFmtId="0" fontId="159" fillId="30" borderId="101" applyNumberFormat="0" applyAlignment="0" applyProtection="0"/>
    <xf numFmtId="0" fontId="7" fillId="29" borderId="102" applyNumberFormat="0" applyFont="0" applyAlignment="0" applyProtection="0"/>
    <xf numFmtId="0" fontId="162" fillId="30" borderId="103" applyNumberFormat="0" applyAlignment="0" applyProtection="0"/>
    <xf numFmtId="0" fontId="7" fillId="29" borderId="102" applyNumberFormat="0" applyFont="0" applyAlignment="0" applyProtection="0"/>
    <xf numFmtId="0" fontId="66" fillId="16" borderId="101" applyNumberFormat="0" applyAlignment="0" applyProtection="0"/>
    <xf numFmtId="0" fontId="162" fillId="30" borderId="103" applyNumberFormat="0" applyAlignment="0" applyProtection="0"/>
    <xf numFmtId="0" fontId="7" fillId="29" borderId="102" applyNumberFormat="0" applyFont="0" applyAlignment="0" applyProtection="0"/>
    <xf numFmtId="0" fontId="7" fillId="78" borderId="105" applyNumberFormat="0" applyFont="0" applyBorder="0" applyProtection="0">
      <alignment horizontal="left" vertical="center"/>
    </xf>
    <xf numFmtId="0" fontId="7" fillId="29" borderId="102" applyNumberFormat="0" applyFont="0" applyAlignment="0" applyProtection="0"/>
    <xf numFmtId="0" fontId="161" fillId="16" borderId="101" applyNumberFormat="0" applyAlignment="0" applyProtection="0"/>
    <xf numFmtId="0" fontId="50"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162" fillId="30" borderId="103"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59" fillId="30" borderId="108" applyNumberFormat="0" applyAlignment="0" applyProtection="0"/>
    <xf numFmtId="0" fontId="78" fillId="0" borderId="111" applyNumberFormat="0" applyFill="0" applyAlignment="0" applyProtection="0"/>
    <xf numFmtId="0" fontId="162" fillId="30" borderId="110" applyNumberFormat="0" applyAlignment="0" applyProtection="0"/>
    <xf numFmtId="0" fontId="78" fillId="0" borderId="111" applyNumberFormat="0" applyFill="0" applyAlignment="0" applyProtection="0"/>
    <xf numFmtId="0" fontId="169" fillId="0" borderId="104" applyNumberFormat="0" applyFill="0" applyAlignment="0" applyProtection="0"/>
    <xf numFmtId="0" fontId="162"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1" fillId="16" borderId="108" applyNumberFormat="0" applyAlignment="0" applyProtection="0"/>
    <xf numFmtId="0" fontId="7" fillId="78" borderId="112" applyNumberFormat="0" applyFont="0" applyBorder="0" applyProtection="0">
      <alignment horizontal="left" vertical="center"/>
    </xf>
    <xf numFmtId="0" fontId="7" fillId="78" borderId="112" applyNumberFormat="0" applyFont="0" applyBorder="0" applyProtection="0">
      <alignment horizontal="left" vertical="center"/>
    </xf>
    <xf numFmtId="0" fontId="50" fillId="30" borderId="108" applyNumberFormat="0" applyAlignment="0" applyProtection="0"/>
    <xf numFmtId="0" fontId="159" fillId="30" borderId="108" applyNumberFormat="0" applyAlignment="0" applyProtection="0"/>
    <xf numFmtId="0" fontId="66" fillId="16" borderId="108"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50" fillId="30"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8" fillId="0" borderId="111" applyNumberFormat="0" applyFill="0" applyAlignment="0" applyProtection="0"/>
    <xf numFmtId="0" fontId="78" fillId="0" borderId="111" applyNumberFormat="0" applyFill="0" applyAlignment="0" applyProtection="0"/>
    <xf numFmtId="0" fontId="169" fillId="0" borderId="111" applyNumberFormat="0" applyFill="0" applyAlignment="0" applyProtection="0"/>
    <xf numFmtId="0" fontId="50" fillId="30" borderId="108" applyNumberForma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1" fillId="16" borderId="108" applyNumberFormat="0" applyAlignment="0" applyProtection="0"/>
    <xf numFmtId="0" fontId="161" fillId="16" borderId="108" applyNumberFormat="0" applyAlignment="0" applyProtection="0"/>
    <xf numFmtId="0" fontId="66" fillId="16" borderId="108" applyNumberFormat="0" applyAlignment="0" applyProtection="0"/>
    <xf numFmtId="0" fontId="159" fillId="30" borderId="108" applyNumberFormat="0" applyAlignment="0" applyProtection="0"/>
    <xf numFmtId="0" fontId="159" fillId="30"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50" fillId="30" borderId="108" applyNumberFormat="0" applyAlignment="0" applyProtection="0"/>
    <xf numFmtId="0" fontId="169" fillId="0" borderId="111" applyNumberFormat="0" applyFill="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169" fillId="0" borderId="111" applyNumberFormat="0" applyFill="0" applyAlignment="0" applyProtection="0"/>
    <xf numFmtId="0" fontId="81" fillId="30" borderId="115" applyNumberFormat="0" applyAlignment="0" applyProtection="0"/>
    <xf numFmtId="0" fontId="162" fillId="30" borderId="140" applyNumberFormat="0" applyAlignment="0" applyProtection="0"/>
    <xf numFmtId="0" fontId="81"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159" fillId="30" borderId="108" applyNumberFormat="0" applyAlignment="0" applyProtection="0"/>
    <xf numFmtId="0" fontId="162"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59" fillId="30" borderId="113" applyNumberFormat="0" applyAlignment="0" applyProtection="0"/>
    <xf numFmtId="0" fontId="169" fillId="0" borderId="111" applyNumberFormat="0" applyFill="0" applyAlignment="0" applyProtection="0"/>
    <xf numFmtId="0" fontId="162" fillId="30" borderId="110" applyNumberFormat="0" applyAlignment="0" applyProtection="0"/>
    <xf numFmtId="0" fontId="50" fillId="30" borderId="108" applyNumberFormat="0" applyAlignment="0" applyProtection="0"/>
    <xf numFmtId="0" fontId="161" fillId="16" borderId="108" applyNumberFormat="0" applyAlignment="0" applyProtection="0"/>
    <xf numFmtId="0" fontId="169" fillId="0" borderId="111" applyNumberFormat="0" applyFill="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161" fillId="16" borderId="108" applyNumberFormat="0" applyAlignment="0" applyProtection="0"/>
    <xf numFmtId="0" fontId="161" fillId="16" borderId="108" applyNumberFormat="0" applyAlignment="0" applyProtection="0"/>
    <xf numFmtId="0" fontId="7" fillId="29" borderId="109" applyNumberFormat="0" applyFont="0" applyAlignment="0" applyProtection="0"/>
    <xf numFmtId="0" fontId="162" fillId="30" borderId="110" applyNumberFormat="0" applyAlignment="0" applyProtection="0"/>
    <xf numFmtId="0" fontId="169" fillId="0" borderId="111" applyNumberFormat="0" applyFill="0" applyAlignment="0" applyProtection="0"/>
    <xf numFmtId="0" fontId="159"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66" fillId="16" borderId="113" applyNumberFormat="0" applyAlignment="0" applyProtection="0"/>
    <xf numFmtId="0" fontId="162" fillId="30" borderId="110" applyNumberFormat="0" applyAlignment="0" applyProtection="0"/>
    <xf numFmtId="0" fontId="7" fillId="29" borderId="109" applyNumberFormat="0" applyFont="0" applyAlignment="0" applyProtection="0"/>
    <xf numFmtId="0" fontId="169" fillId="0" borderId="116" applyNumberFormat="0" applyFill="0" applyAlignment="0" applyProtection="0"/>
    <xf numFmtId="0" fontId="161" fillId="16" borderId="113" applyNumberFormat="0" applyAlignment="0" applyProtection="0"/>
    <xf numFmtId="0" fontId="162" fillId="30" borderId="115" applyNumberFormat="0" applyAlignment="0" applyProtection="0"/>
    <xf numFmtId="0" fontId="161" fillId="16" borderId="108" applyNumberFormat="0" applyAlignment="0" applyProtection="0"/>
    <xf numFmtId="0" fontId="169" fillId="0" borderId="111" applyNumberFormat="0" applyFill="0" applyAlignment="0" applyProtection="0"/>
    <xf numFmtId="0" fontId="161" fillId="16" borderId="113"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162" fillId="30" borderId="110" applyNumberFormat="0" applyAlignment="0" applyProtection="0"/>
    <xf numFmtId="0" fontId="162" fillId="30" borderId="115" applyNumberFormat="0" applyAlignment="0" applyProtection="0"/>
    <xf numFmtId="0" fontId="66" fillId="16" borderId="108" applyNumberFormat="0" applyAlignment="0" applyProtection="0"/>
    <xf numFmtId="0" fontId="66" fillId="16" borderId="108" applyNumberFormat="0" applyAlignment="0" applyProtection="0"/>
    <xf numFmtId="0" fontId="7" fillId="29" borderId="109" applyNumberFormat="0" applyFont="0" applyAlignment="0" applyProtection="0"/>
    <xf numFmtId="0" fontId="161" fillId="16" borderId="113" applyNumberFormat="0" applyAlignment="0" applyProtection="0"/>
    <xf numFmtId="0" fontId="81" fillId="30" borderId="110" applyNumberFormat="0" applyAlignment="0" applyProtection="0"/>
    <xf numFmtId="0" fontId="162" fillId="30" borderId="110" applyNumberFormat="0" applyAlignment="0" applyProtection="0"/>
    <xf numFmtId="0" fontId="50"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5" applyNumberFormat="0" applyAlignment="0" applyProtection="0"/>
    <xf numFmtId="0" fontId="78" fillId="0" borderId="111" applyNumberFormat="0" applyFill="0" applyAlignment="0" applyProtection="0"/>
    <xf numFmtId="0" fontId="169" fillId="0" borderId="111" applyNumberFormat="0" applyFill="0" applyAlignment="0" applyProtection="0"/>
    <xf numFmtId="0" fontId="66" fillId="16"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2" fillId="30" borderId="115" applyNumberFormat="0" applyAlignment="0" applyProtection="0"/>
    <xf numFmtId="0" fontId="78" fillId="0" borderId="111" applyNumberFormat="0" applyFill="0" applyAlignment="0" applyProtection="0"/>
    <xf numFmtId="0" fontId="66" fillId="16" borderId="108" applyNumberFormat="0" applyAlignment="0" applyProtection="0"/>
    <xf numFmtId="0" fontId="81"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169" fillId="0" borderId="111" applyNumberFormat="0" applyFill="0" applyAlignment="0" applyProtection="0"/>
    <xf numFmtId="0" fontId="169" fillId="0" borderId="141" applyNumberFormat="0" applyFill="0" applyAlignment="0" applyProtection="0"/>
    <xf numFmtId="0" fontId="162" fillId="30" borderId="110" applyNumberFormat="0" applyAlignment="0" applyProtection="0"/>
    <xf numFmtId="0" fontId="66"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78" fillId="0" borderId="111" applyNumberFormat="0" applyFill="0" applyAlignment="0" applyProtection="0"/>
    <xf numFmtId="0" fontId="78" fillId="0" borderId="111" applyNumberFormat="0" applyFill="0" applyAlignment="0" applyProtection="0"/>
    <xf numFmtId="0" fontId="50" fillId="30"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8" fillId="0" borderId="111" applyNumberFormat="0" applyFill="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7" fillId="29" borderId="109" applyNumberFormat="0" applyFont="0" applyAlignment="0" applyProtection="0"/>
    <xf numFmtId="0" fontId="66" fillId="16" borderId="108" applyNumberFormat="0" applyAlignment="0" applyProtection="0"/>
    <xf numFmtId="0" fontId="161" fillId="16" borderId="108"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159" fillId="30" borderId="108" applyNumberFormat="0" applyAlignment="0" applyProtection="0"/>
    <xf numFmtId="0" fontId="162" fillId="30" borderId="140" applyNumberFormat="0" applyAlignment="0" applyProtection="0"/>
    <xf numFmtId="0" fontId="159" fillId="30" borderId="113" applyNumberFormat="0" applyAlignment="0" applyProtection="0"/>
    <xf numFmtId="0" fontId="50" fillId="30" borderId="113" applyNumberFormat="0" applyAlignment="0" applyProtection="0"/>
    <xf numFmtId="0" fontId="162" fillId="30" borderId="110" applyNumberFormat="0" applyAlignment="0" applyProtection="0"/>
    <xf numFmtId="0" fontId="159" fillId="30" borderId="108" applyNumberFormat="0" applyAlignment="0" applyProtection="0"/>
    <xf numFmtId="0" fontId="66" fillId="16" borderId="108" applyNumberFormat="0" applyAlignment="0" applyProtection="0"/>
    <xf numFmtId="0" fontId="162" fillId="30" borderId="140" applyNumberFormat="0" applyAlignment="0" applyProtection="0"/>
    <xf numFmtId="0" fontId="169" fillId="0" borderId="111" applyNumberFormat="0" applyFill="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8" fillId="0" borderId="111" applyNumberFormat="0" applyFill="0" applyAlignment="0" applyProtection="0"/>
    <xf numFmtId="0" fontId="169" fillId="0" borderId="116" applyNumberFormat="0" applyFill="0" applyAlignment="0" applyProtection="0"/>
    <xf numFmtId="0" fontId="169" fillId="0" borderId="111" applyNumberFormat="0" applyFill="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14" applyNumberFormat="0" applyFont="0" applyAlignment="0" applyProtection="0"/>
    <xf numFmtId="0" fontId="7" fillId="29" borderId="119" applyNumberFormat="0" applyFont="0" applyAlignment="0" applyProtection="0"/>
    <xf numFmtId="0" fontId="162" fillId="30" borderId="115" applyNumberFormat="0" applyAlignment="0" applyProtection="0"/>
    <xf numFmtId="0" fontId="162" fillId="30" borderId="115" applyNumberFormat="0" applyAlignment="0" applyProtection="0"/>
    <xf numFmtId="0" fontId="159" fillId="30" borderId="113" applyNumberFormat="0" applyAlignment="0" applyProtection="0"/>
    <xf numFmtId="0" fontId="81" fillId="30" borderId="135" applyNumberFormat="0" applyAlignment="0" applyProtection="0"/>
    <xf numFmtId="0" fontId="81" fillId="30" borderId="115" applyNumberFormat="0" applyAlignment="0" applyProtection="0"/>
    <xf numFmtId="0" fontId="66" fillId="16" borderId="133" applyNumberFormat="0" applyAlignment="0" applyProtection="0"/>
    <xf numFmtId="0" fontId="161" fillId="16" borderId="123" applyNumberFormat="0" applyAlignment="0" applyProtection="0"/>
    <xf numFmtId="0" fontId="159" fillId="30" borderId="123" applyNumberFormat="0" applyAlignment="0" applyProtection="0"/>
    <xf numFmtId="0" fontId="7" fillId="29" borderId="114" applyNumberFormat="0" applyFont="0" applyAlignment="0" applyProtection="0"/>
    <xf numFmtId="0" fontId="66" fillId="16" borderId="113"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159" fillId="30" borderId="108"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66" fillId="16" borderId="108"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169" fillId="0" borderId="111" applyNumberFormat="0" applyFill="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1" fillId="16" borderId="113" applyNumberFormat="0" applyAlignment="0" applyProtection="0"/>
    <xf numFmtId="0" fontId="159" fillId="30" borderId="113" applyNumberFormat="0" applyAlignment="0" applyProtection="0"/>
    <xf numFmtId="0" fontId="159" fillId="30" borderId="108" applyNumberFormat="0" applyAlignment="0" applyProtection="0"/>
    <xf numFmtId="0" fontId="159" fillId="30" borderId="108" applyNumberFormat="0" applyAlignment="0" applyProtection="0"/>
    <xf numFmtId="0" fontId="169" fillId="0" borderId="111" applyNumberFormat="0" applyFill="0" applyAlignment="0" applyProtection="0"/>
    <xf numFmtId="0" fontId="162" fillId="30" borderId="115"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66" fillId="16" borderId="113"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13" applyNumberFormat="0" applyAlignment="0" applyProtection="0"/>
    <xf numFmtId="0" fontId="7" fillId="29" borderId="109" applyNumberFormat="0" applyFont="0" applyAlignment="0" applyProtection="0"/>
    <xf numFmtId="0" fontId="161" fillId="16" borderId="113" applyNumberFormat="0" applyAlignment="0" applyProtection="0"/>
    <xf numFmtId="0" fontId="81"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162" fillId="30" borderId="140"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169" fillId="0" borderId="111" applyNumberFormat="0" applyFill="0" applyAlignment="0" applyProtection="0"/>
    <xf numFmtId="0" fontId="66" fillId="16" borderId="108" applyNumberFormat="0" applyAlignment="0" applyProtection="0"/>
    <xf numFmtId="0" fontId="162" fillId="30" borderId="115" applyNumberFormat="0" applyAlignment="0" applyProtection="0"/>
    <xf numFmtId="0" fontId="162" fillId="30" borderId="110" applyNumberFormat="0" applyAlignment="0" applyProtection="0"/>
    <xf numFmtId="0" fontId="7" fillId="78" borderId="112" applyNumberFormat="0" applyFont="0" applyBorder="0" applyProtection="0">
      <alignment horizontal="left" vertical="center"/>
    </xf>
    <xf numFmtId="0" fontId="50" fillId="30" borderId="108" applyNumberFormat="0" applyAlignment="0" applyProtection="0"/>
    <xf numFmtId="0" fontId="50" fillId="30" borderId="108"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169" fillId="0" borderId="111" applyNumberFormat="0" applyFill="0" applyAlignment="0" applyProtection="0"/>
    <xf numFmtId="0" fontId="169" fillId="0" borderId="111" applyNumberFormat="0" applyFill="0" applyAlignment="0" applyProtection="0"/>
    <xf numFmtId="0" fontId="81" fillId="30" borderId="110" applyNumberFormat="0" applyAlignment="0" applyProtection="0"/>
    <xf numFmtId="0" fontId="162" fillId="30" borderId="110"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159" fillId="30" borderId="108"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81" fillId="30" borderId="110" applyNumberFormat="0" applyAlignment="0" applyProtection="0"/>
    <xf numFmtId="0" fontId="66" fillId="16" borderId="108" applyNumberFormat="0" applyAlignment="0" applyProtection="0"/>
    <xf numFmtId="0" fontId="161" fillId="16" borderId="113" applyNumberFormat="0" applyAlignment="0" applyProtection="0"/>
    <xf numFmtId="0" fontId="159" fillId="30" borderId="108" applyNumberFormat="0" applyAlignment="0" applyProtection="0"/>
    <xf numFmtId="0" fontId="7" fillId="29" borderId="109" applyNumberFormat="0" applyFont="0" applyAlignment="0" applyProtection="0"/>
    <xf numFmtId="0" fontId="7" fillId="78" borderId="117" applyNumberFormat="0" applyFont="0" applyBorder="0" applyProtection="0">
      <alignment horizontal="left" vertical="center"/>
    </xf>
    <xf numFmtId="0" fontId="81" fillId="30" borderId="110" applyNumberFormat="0" applyAlignment="0" applyProtection="0"/>
    <xf numFmtId="0" fontId="50"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66" fillId="16" borderId="133" applyNumberFormat="0" applyAlignment="0" applyProtection="0"/>
    <xf numFmtId="0" fontId="81"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14" applyNumberFormat="0" applyFont="0" applyAlignment="0" applyProtection="0"/>
    <xf numFmtId="0" fontId="81" fillId="30" borderId="110" applyNumberFormat="0" applyAlignment="0" applyProtection="0"/>
    <xf numFmtId="0" fontId="162" fillId="30" borderId="110" applyNumberFormat="0" applyAlignment="0" applyProtection="0"/>
    <xf numFmtId="0" fontId="169" fillId="0" borderId="111" applyNumberFormat="0" applyFill="0" applyAlignment="0" applyProtection="0"/>
    <xf numFmtId="0" fontId="7" fillId="29" borderId="114" applyNumberFormat="0" applyFont="0" applyAlignment="0" applyProtection="0"/>
    <xf numFmtId="0" fontId="78" fillId="0" borderId="116" applyNumberFormat="0" applyFill="0" applyAlignment="0" applyProtection="0"/>
    <xf numFmtId="0" fontId="161"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5" applyNumberFormat="0" applyAlignment="0" applyProtection="0"/>
    <xf numFmtId="0" fontId="161" fillId="16" borderId="108" applyNumberFormat="0" applyAlignment="0" applyProtection="0"/>
    <xf numFmtId="0" fontId="159" fillId="30" borderId="108" applyNumberFormat="0" applyAlignment="0" applyProtection="0"/>
    <xf numFmtId="0" fontId="169" fillId="0" borderId="111" applyNumberFormat="0" applyFill="0" applyAlignment="0" applyProtection="0"/>
    <xf numFmtId="0" fontId="7" fillId="78" borderId="112" applyNumberFormat="0" applyFont="0" applyBorder="0" applyProtection="0">
      <alignment horizontal="left" vertical="center"/>
    </xf>
    <xf numFmtId="0" fontId="159" fillId="30"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69" fillId="0" borderId="111" applyNumberFormat="0" applyFill="0" applyAlignment="0" applyProtection="0"/>
    <xf numFmtId="0" fontId="159" fillId="30" borderId="108" applyNumberFormat="0" applyAlignment="0" applyProtection="0"/>
    <xf numFmtId="0" fontId="7" fillId="29" borderId="114"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161" fillId="16" borderId="108" applyNumberFormat="0" applyAlignment="0" applyProtection="0"/>
    <xf numFmtId="0" fontId="7" fillId="29" borderId="109" applyNumberFormat="0" applyFont="0" applyAlignment="0" applyProtection="0"/>
    <xf numFmtId="0" fontId="81" fillId="30" borderId="115" applyNumberFormat="0" applyAlignment="0" applyProtection="0"/>
    <xf numFmtId="0" fontId="159" fillId="30" borderId="108" applyNumberFormat="0" applyAlignment="0" applyProtection="0"/>
    <xf numFmtId="0" fontId="161" fillId="16" borderId="108" applyNumberFormat="0" applyAlignment="0" applyProtection="0"/>
    <xf numFmtId="0" fontId="7" fillId="29" borderId="109" applyNumberFormat="0" applyFont="0" applyAlignment="0" applyProtection="0"/>
    <xf numFmtId="0" fontId="159" fillId="30" borderId="108" applyNumberFormat="0" applyAlignment="0" applyProtection="0"/>
    <xf numFmtId="0" fontId="81" fillId="30" borderId="110" applyNumberFormat="0" applyAlignment="0" applyProtection="0"/>
    <xf numFmtId="0" fontId="78" fillId="0" borderId="111" applyNumberFormat="0" applyFill="0" applyAlignment="0" applyProtection="0"/>
    <xf numFmtId="0" fontId="161" fillId="16" borderId="108" applyNumberFormat="0" applyAlignment="0" applyProtection="0"/>
    <xf numFmtId="0" fontId="159" fillId="30" borderId="133" applyNumberFormat="0" applyAlignment="0" applyProtection="0"/>
    <xf numFmtId="0" fontId="50" fillId="30" borderId="108" applyNumberFormat="0" applyAlignment="0" applyProtection="0"/>
    <xf numFmtId="0" fontId="159" fillId="30" borderId="113" applyNumberFormat="0" applyAlignment="0" applyProtection="0"/>
    <xf numFmtId="0" fontId="7" fillId="29" borderId="109" applyNumberFormat="0" applyFont="0" applyAlignment="0" applyProtection="0"/>
    <xf numFmtId="0" fontId="159" fillId="30" borderId="113" applyNumberFormat="0" applyAlignment="0" applyProtection="0"/>
    <xf numFmtId="0" fontId="161" fillId="16" borderId="128" applyNumberFormat="0" applyAlignment="0" applyProtection="0"/>
    <xf numFmtId="0" fontId="162" fillId="30" borderId="130" applyNumberFormat="0" applyAlignment="0" applyProtection="0"/>
    <xf numFmtId="0" fontId="81" fillId="30" borderId="110" applyNumberFormat="0" applyAlignment="0" applyProtection="0"/>
    <xf numFmtId="0" fontId="161" fillId="16" borderId="108" applyNumberFormat="0" applyAlignment="0" applyProtection="0"/>
    <xf numFmtId="0" fontId="162" fillId="30" borderId="110" applyNumberFormat="0" applyAlignment="0" applyProtection="0"/>
    <xf numFmtId="0" fontId="50" fillId="30" borderId="128" applyNumberFormat="0" applyAlignment="0" applyProtection="0"/>
    <xf numFmtId="0" fontId="169" fillId="0" borderId="116" applyNumberFormat="0" applyFill="0" applyAlignment="0" applyProtection="0"/>
    <xf numFmtId="0" fontId="78" fillId="0" borderId="111" applyNumberFormat="0" applyFill="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169" fillId="0" borderId="111" applyNumberFormat="0" applyFill="0" applyAlignment="0" applyProtection="0"/>
    <xf numFmtId="0" fontId="66" fillId="16" borderId="108" applyNumberFormat="0" applyAlignment="0" applyProtection="0"/>
    <xf numFmtId="0" fontId="7" fillId="29" borderId="109" applyNumberFormat="0" applyFont="0" applyAlignment="0" applyProtection="0"/>
    <xf numFmtId="0" fontId="162" fillId="30" borderId="115" applyNumberFormat="0" applyAlignment="0" applyProtection="0"/>
    <xf numFmtId="0" fontId="159" fillId="30" borderId="108" applyNumberFormat="0" applyAlignment="0" applyProtection="0"/>
    <xf numFmtId="0" fontId="81" fillId="30" borderId="110" applyNumberFormat="0" applyAlignment="0" applyProtection="0"/>
    <xf numFmtId="0" fontId="66" fillId="16" borderId="113" applyNumberFormat="0" applyAlignment="0" applyProtection="0"/>
    <xf numFmtId="0" fontId="161" fillId="16" borderId="108"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66" fillId="16" borderId="108"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78" fillId="0" borderId="111" applyNumberFormat="0" applyFill="0" applyAlignment="0" applyProtection="0"/>
    <xf numFmtId="0" fontId="81" fillId="30" borderId="110" applyNumberFormat="0" applyAlignment="0" applyProtection="0"/>
    <xf numFmtId="0" fontId="161" fillId="16" borderId="108" applyNumberFormat="0" applyAlignment="0" applyProtection="0"/>
    <xf numFmtId="0" fontId="7" fillId="29" borderId="13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66" fillId="16" borderId="108" applyNumberFormat="0" applyAlignment="0" applyProtection="0"/>
    <xf numFmtId="0" fontId="81" fillId="30" borderId="110" applyNumberFormat="0" applyAlignment="0" applyProtection="0"/>
    <xf numFmtId="0" fontId="7" fillId="29" borderId="114" applyNumberFormat="0" applyFont="0" applyAlignment="0" applyProtection="0"/>
    <xf numFmtId="0" fontId="159" fillId="30" borderId="108" applyNumberFormat="0" applyAlignment="0" applyProtection="0"/>
    <xf numFmtId="0" fontId="7" fillId="78" borderId="112" applyNumberFormat="0" applyFont="0" applyBorder="0" applyProtection="0">
      <alignment horizontal="left" vertical="center"/>
    </xf>
    <xf numFmtId="0" fontId="7" fillId="29" borderId="12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8" fillId="0" borderId="141" applyNumberFormat="0" applyFill="0" applyAlignment="0" applyProtection="0"/>
    <xf numFmtId="0" fontId="50" fillId="30" borderId="108" applyNumberFormat="0" applyAlignment="0" applyProtection="0"/>
    <xf numFmtId="0" fontId="162" fillId="30" borderId="110" applyNumberFormat="0" applyAlignment="0" applyProtection="0"/>
    <xf numFmtId="0" fontId="50" fillId="30" borderId="108" applyNumberFormat="0" applyAlignment="0" applyProtection="0"/>
    <xf numFmtId="0" fontId="7" fillId="29" borderId="109" applyNumberFormat="0" applyFont="0" applyAlignment="0" applyProtection="0"/>
    <xf numFmtId="0" fontId="7" fillId="29" borderId="114"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161" fillId="16" borderId="108" applyNumberFormat="0" applyAlignment="0" applyProtection="0"/>
    <xf numFmtId="0" fontId="78" fillId="0" borderId="116" applyNumberFormat="0" applyFill="0" applyAlignment="0" applyProtection="0"/>
    <xf numFmtId="0" fontId="7" fillId="29" borderId="109" applyNumberFormat="0" applyFon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169" fillId="0" borderId="111" applyNumberFormat="0" applyFill="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81" fillId="30" borderId="110" applyNumberFormat="0" applyAlignment="0" applyProtection="0"/>
    <xf numFmtId="0" fontId="161" fillId="16" borderId="138" applyNumberFormat="0" applyAlignment="0" applyProtection="0"/>
    <xf numFmtId="0" fontId="7" fillId="29" borderId="114"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59" fillId="30" borderId="108" applyNumberFormat="0" applyAlignment="0" applyProtection="0"/>
    <xf numFmtId="0" fontId="7" fillId="29" borderId="114" applyNumberFormat="0" applyFont="0" applyAlignment="0" applyProtection="0"/>
    <xf numFmtId="0" fontId="78" fillId="0" borderId="111" applyNumberFormat="0" applyFill="0" applyAlignment="0" applyProtection="0"/>
    <xf numFmtId="0" fontId="81" fillId="30" borderId="110" applyNumberFormat="0" applyAlignment="0" applyProtection="0"/>
    <xf numFmtId="0" fontId="7" fillId="29" borderId="114" applyNumberFormat="0" applyFont="0" applyAlignment="0" applyProtection="0"/>
    <xf numFmtId="0" fontId="81" fillId="30" borderId="110" applyNumberFormat="0" applyAlignment="0" applyProtection="0"/>
    <xf numFmtId="0" fontId="161" fillId="16" borderId="108" applyNumberFormat="0" applyAlignment="0" applyProtection="0"/>
    <xf numFmtId="0" fontId="7" fillId="29" borderId="109" applyNumberFormat="0" applyFont="0" applyAlignment="0" applyProtection="0"/>
    <xf numFmtId="0" fontId="66"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14" applyNumberFormat="0" applyFont="0" applyAlignment="0" applyProtection="0"/>
    <xf numFmtId="0" fontId="169" fillId="0" borderId="111" applyNumberFormat="0" applyFill="0" applyAlignment="0" applyProtection="0"/>
    <xf numFmtId="0" fontId="159" fillId="30" borderId="108" applyNumberForma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7" fillId="78" borderId="117" applyNumberFormat="0" applyFont="0" applyBorder="0" applyProtection="0">
      <alignment horizontal="left" vertical="center"/>
    </xf>
    <xf numFmtId="0" fontId="66" fillId="16" borderId="108" applyNumberFormat="0" applyAlignment="0" applyProtection="0"/>
    <xf numFmtId="0" fontId="78" fillId="0" borderId="111"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10" applyNumberFormat="0" applyAlignment="0" applyProtection="0"/>
    <xf numFmtId="0" fontId="81" fillId="30" borderId="110" applyNumberFormat="0" applyAlignment="0" applyProtection="0"/>
    <xf numFmtId="0" fontId="169" fillId="0" borderId="116"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50" fillId="30" borderId="108" applyNumberFormat="0" applyAlignment="0" applyProtection="0"/>
    <xf numFmtId="0" fontId="50" fillId="30" borderId="108" applyNumberFormat="0" applyAlignment="0" applyProtection="0"/>
    <xf numFmtId="0" fontId="81" fillId="30" borderId="110" applyNumberFormat="0" applyAlignment="0" applyProtection="0"/>
    <xf numFmtId="0" fontId="161" fillId="16" borderId="108" applyNumberFormat="0" applyAlignment="0" applyProtection="0"/>
    <xf numFmtId="0" fontId="50" fillId="30" borderId="108" applyNumberFormat="0" applyAlignment="0" applyProtection="0"/>
    <xf numFmtId="0" fontId="162" fillId="30" borderId="110" applyNumberFormat="0" applyAlignment="0" applyProtection="0"/>
    <xf numFmtId="0" fontId="7" fillId="78" borderId="112" applyNumberFormat="0" applyFont="0" applyBorder="0" applyProtection="0">
      <alignment horizontal="left" vertical="center"/>
    </xf>
    <xf numFmtId="0" fontId="66" fillId="16" borderId="108" applyNumberFormat="0" applyAlignment="0" applyProtection="0"/>
    <xf numFmtId="0" fontId="169" fillId="0" borderId="111" applyNumberFormat="0" applyFill="0" applyAlignment="0" applyProtection="0"/>
    <xf numFmtId="0" fontId="161" fillId="16" borderId="108" applyNumberFormat="0" applyAlignment="0" applyProtection="0"/>
    <xf numFmtId="0" fontId="50" fillId="30" borderId="113" applyNumberFormat="0" applyAlignment="0" applyProtection="0"/>
    <xf numFmtId="0" fontId="7" fillId="78" borderId="112" applyNumberFormat="0" applyFont="0" applyBorder="0" applyProtection="0">
      <alignment horizontal="left" vertical="center"/>
    </xf>
    <xf numFmtId="0" fontId="66" fillId="16" borderId="108" applyNumberFormat="0" applyAlignment="0" applyProtection="0"/>
    <xf numFmtId="0" fontId="7" fillId="78" borderId="117" applyNumberFormat="0" applyFont="0" applyBorder="0" applyProtection="0">
      <alignment horizontal="left" vertical="center"/>
    </xf>
    <xf numFmtId="0" fontId="7" fillId="29" borderId="109" applyNumberFormat="0" applyFont="0" applyAlignment="0" applyProtection="0"/>
    <xf numFmtId="0" fontId="162" fillId="30" borderId="115" applyNumberFormat="0" applyAlignment="0" applyProtection="0"/>
    <xf numFmtId="0" fontId="7" fillId="29" borderId="109" applyNumberFormat="0" applyFont="0" applyAlignment="0" applyProtection="0"/>
    <xf numFmtId="0" fontId="162" fillId="30" borderId="110" applyNumberFormat="0" applyAlignment="0" applyProtection="0"/>
    <xf numFmtId="0" fontId="161" fillId="16" borderId="108" applyNumberFormat="0" applyAlignment="0" applyProtection="0"/>
    <xf numFmtId="0" fontId="169" fillId="0" borderId="111" applyNumberFormat="0" applyFill="0" applyAlignment="0" applyProtection="0"/>
    <xf numFmtId="0" fontId="78" fillId="0" borderId="116" applyNumberFormat="0" applyFill="0" applyAlignment="0" applyProtection="0"/>
    <xf numFmtId="0" fontId="7" fillId="29" borderId="109" applyNumberFormat="0" applyFon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1" fillId="16" borderId="108" applyNumberFormat="0" applyAlignment="0" applyProtection="0"/>
    <xf numFmtId="0" fontId="162" fillId="30" borderId="115" applyNumberFormat="0" applyAlignment="0" applyProtection="0"/>
    <xf numFmtId="0" fontId="7" fillId="29" borderId="114" applyNumberFormat="0" applyFont="0" applyAlignment="0" applyProtection="0"/>
    <xf numFmtId="0" fontId="159" fillId="30" borderId="108" applyNumberFormat="0" applyAlignment="0" applyProtection="0"/>
    <xf numFmtId="0" fontId="162" fillId="30" borderId="115" applyNumberFormat="0" applyAlignment="0" applyProtection="0"/>
    <xf numFmtId="0" fontId="7" fillId="78" borderId="117" applyNumberFormat="0" applyFont="0" applyBorder="0" applyProtection="0">
      <alignment horizontal="left" vertical="center"/>
    </xf>
    <xf numFmtId="0" fontId="162" fillId="30" borderId="110" applyNumberFormat="0" applyAlignment="0" applyProtection="0"/>
    <xf numFmtId="0" fontId="162" fillId="30" borderId="110" applyNumberFormat="0" applyAlignment="0" applyProtection="0"/>
    <xf numFmtId="0" fontId="7" fillId="29" borderId="114" applyNumberFormat="0" applyFont="0" applyAlignment="0" applyProtection="0"/>
    <xf numFmtId="0" fontId="162" fillId="30" borderId="110" applyNumberFormat="0" applyAlignment="0" applyProtection="0"/>
    <xf numFmtId="0" fontId="50" fillId="30" borderId="108" applyNumberFormat="0" applyAlignment="0" applyProtection="0"/>
    <xf numFmtId="0" fontId="162" fillId="30" borderId="110" applyNumberFormat="0" applyAlignment="0" applyProtection="0"/>
    <xf numFmtId="0" fontId="161" fillId="16" borderId="108" applyNumberFormat="0" applyAlignment="0" applyProtection="0"/>
    <xf numFmtId="0" fontId="159" fillId="30" borderId="108"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1" fillId="16" borderId="108" applyNumberFormat="0" applyAlignment="0" applyProtection="0"/>
    <xf numFmtId="0" fontId="169" fillId="0" borderId="111" applyNumberFormat="0" applyFill="0" applyAlignment="0" applyProtection="0"/>
    <xf numFmtId="0" fontId="66" fillId="16" borderId="108" applyNumberFormat="0" applyAlignment="0" applyProtection="0"/>
    <xf numFmtId="0" fontId="78" fillId="0" borderId="111" applyNumberFormat="0" applyFill="0" applyAlignment="0" applyProtection="0"/>
    <xf numFmtId="0" fontId="66" fillId="16" borderId="108" applyNumberFormat="0" applyAlignment="0" applyProtection="0"/>
    <xf numFmtId="0" fontId="159" fillId="30" borderId="108" applyNumberFormat="0" applyAlignment="0" applyProtection="0"/>
    <xf numFmtId="0" fontId="169" fillId="0" borderId="111" applyNumberFormat="0" applyFill="0" applyAlignment="0" applyProtection="0"/>
    <xf numFmtId="0" fontId="161" fillId="16" borderId="133" applyNumberFormat="0" applyAlignment="0" applyProtection="0"/>
    <xf numFmtId="0" fontId="159" fillId="30" borderId="113" applyNumberFormat="0" applyAlignment="0" applyProtection="0"/>
    <xf numFmtId="0" fontId="162" fillId="30" borderId="115" applyNumberFormat="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50" fillId="30" borderId="113" applyNumberFormat="0" applyAlignment="0" applyProtection="0"/>
    <xf numFmtId="0" fontId="50" fillId="30" borderId="108"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8" fillId="0" borderId="111" applyNumberFormat="0" applyFill="0" applyAlignment="0" applyProtection="0"/>
    <xf numFmtId="0" fontId="81" fillId="30" borderId="115" applyNumberFormat="0" applyAlignment="0" applyProtection="0"/>
    <xf numFmtId="0" fontId="162" fillId="30" borderId="110" applyNumberFormat="0" applyAlignment="0" applyProtection="0"/>
    <xf numFmtId="0" fontId="50" fillId="30" borderId="108" applyNumberFormat="0" applyAlignment="0" applyProtection="0"/>
    <xf numFmtId="0" fontId="7" fillId="78" borderId="112" applyNumberFormat="0" applyFont="0" applyBorder="0" applyProtection="0">
      <alignment horizontal="left" vertical="center"/>
    </xf>
    <xf numFmtId="0" fontId="78" fillId="0" borderId="116" applyNumberFormat="0" applyFill="0" applyAlignment="0" applyProtection="0"/>
    <xf numFmtId="0" fontId="7" fillId="29" borderId="114" applyNumberFormat="0" applyFont="0" applyAlignment="0" applyProtection="0"/>
    <xf numFmtId="0" fontId="78" fillId="0" borderId="146" applyNumberFormat="0" applyFill="0" applyAlignment="0" applyProtection="0"/>
    <xf numFmtId="0" fontId="7" fillId="29" borderId="124" applyNumberFormat="0" applyFont="0" applyAlignment="0" applyProtection="0"/>
    <xf numFmtId="0" fontId="162" fillId="30" borderId="115" applyNumberFormat="0" applyAlignment="0" applyProtection="0"/>
    <xf numFmtId="0" fontId="7" fillId="29" borderId="139" applyNumberFormat="0" applyFont="0" applyAlignment="0" applyProtection="0"/>
    <xf numFmtId="0" fontId="162" fillId="30" borderId="115" applyNumberFormat="0" applyAlignment="0" applyProtection="0"/>
    <xf numFmtId="0" fontId="66" fillId="16" borderId="138" applyNumberFormat="0" applyAlignment="0" applyProtection="0"/>
    <xf numFmtId="0" fontId="66" fillId="16" borderId="113" applyNumberFormat="0" applyAlignment="0" applyProtection="0"/>
    <xf numFmtId="0" fontId="81" fillId="30" borderId="125" applyNumberFormat="0" applyAlignment="0" applyProtection="0"/>
    <xf numFmtId="0" fontId="161" fillId="16" borderId="113" applyNumberFormat="0" applyAlignment="0" applyProtection="0"/>
    <xf numFmtId="0" fontId="7" fillId="78" borderId="117" applyNumberFormat="0" applyFont="0" applyBorder="0" applyProtection="0">
      <alignment horizontal="left" vertical="center"/>
    </xf>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159"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81" fillId="30" borderId="110" applyNumberFormat="0" applyAlignment="0" applyProtection="0"/>
    <xf numFmtId="0" fontId="81" fillId="30" borderId="110" applyNumberFormat="0" applyAlignment="0" applyProtection="0"/>
    <xf numFmtId="0" fontId="78" fillId="0" borderId="111" applyNumberFormat="0" applyFill="0" applyAlignment="0" applyProtection="0"/>
    <xf numFmtId="0" fontId="78" fillId="0" borderId="111" applyNumberFormat="0" applyFill="0" applyAlignment="0" applyProtection="0"/>
    <xf numFmtId="0" fontId="66" fillId="16" borderId="108" applyNumberFormat="0" applyAlignment="0" applyProtection="0"/>
    <xf numFmtId="0" fontId="159" fillId="30" borderId="108" applyNumberForma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63" fillId="33" borderId="117" applyFont="0" applyBorder="0">
      <alignment horizontal="center" wrapText="1"/>
    </xf>
    <xf numFmtId="0" fontId="50" fillId="30" borderId="108" applyNumberFormat="0" applyAlignment="0" applyProtection="0"/>
    <xf numFmtId="0" fontId="50" fillId="30" borderId="108" applyNumberFormat="0" applyAlignment="0" applyProtection="0"/>
    <xf numFmtId="0" fontId="66" fillId="16" borderId="108" applyNumberFormat="0" applyAlignment="0" applyProtection="0"/>
    <xf numFmtId="0" fontId="81" fillId="30" borderId="140" applyNumberForma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41" applyNumberFormat="0" applyFill="0" applyAlignment="0" applyProtection="0"/>
    <xf numFmtId="0" fontId="78" fillId="0" borderId="116"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161" fillId="16" borderId="118" applyNumberFormat="0" applyAlignment="0" applyProtection="0"/>
    <xf numFmtId="0" fontId="7" fillId="29" borderId="114" applyNumberFormat="0" applyFont="0" applyAlignment="0" applyProtection="0"/>
    <xf numFmtId="0" fontId="162" fillId="30" borderId="115" applyNumberFormat="0" applyAlignment="0" applyProtection="0"/>
    <xf numFmtId="0" fontId="66" fillId="16" borderId="113" applyNumberFormat="0" applyAlignment="0" applyProtection="0"/>
    <xf numFmtId="0" fontId="162" fillId="30" borderId="120" applyNumberFormat="0" applyAlignment="0" applyProtection="0"/>
    <xf numFmtId="0" fontId="169" fillId="0" borderId="111" applyNumberFormat="0" applyFill="0" applyAlignment="0" applyProtection="0"/>
    <xf numFmtId="0" fontId="161" fillId="16" borderId="108" applyNumberFormat="0" applyAlignment="0" applyProtection="0"/>
    <xf numFmtId="0" fontId="169" fillId="0" borderId="111" applyNumberFormat="0" applyFill="0" applyAlignment="0" applyProtection="0"/>
    <xf numFmtId="0" fontId="161" fillId="16" borderId="138"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169" fillId="0" borderId="111" applyNumberFormat="0" applyFill="0" applyAlignment="0" applyProtection="0"/>
    <xf numFmtId="0" fontId="7" fillId="78" borderId="112" applyNumberFormat="0" applyFont="0" applyBorder="0" applyProtection="0">
      <alignment horizontal="left" vertical="center"/>
    </xf>
    <xf numFmtId="0" fontId="78"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1" fillId="16" borderId="108" applyNumberFormat="0" applyAlignment="0" applyProtection="0"/>
    <xf numFmtId="0" fontId="169" fillId="0" borderId="111" applyNumberFormat="0" applyFill="0" applyAlignment="0" applyProtection="0"/>
    <xf numFmtId="0" fontId="7" fillId="78" borderId="112" applyNumberFormat="0" applyFont="0" applyBorder="0" applyProtection="0">
      <alignment horizontal="left" vertical="center"/>
    </xf>
    <xf numFmtId="0" fontId="7" fillId="29" borderId="139" applyNumberFormat="0" applyFont="0" applyAlignment="0" applyProtection="0"/>
    <xf numFmtId="0" fontId="169" fillId="0" borderId="111" applyNumberFormat="0" applyFill="0" applyAlignment="0" applyProtection="0"/>
    <xf numFmtId="0" fontId="161" fillId="16" borderId="108" applyNumberFormat="0" applyAlignment="0" applyProtection="0"/>
    <xf numFmtId="0" fontId="161" fillId="16" borderId="133" applyNumberFormat="0" applyAlignment="0" applyProtection="0"/>
    <xf numFmtId="0" fontId="169" fillId="0" borderId="111" applyNumberFormat="0" applyFill="0" applyAlignment="0" applyProtection="0"/>
    <xf numFmtId="0" fontId="159" fillId="30" borderId="113" applyNumberFormat="0" applyAlignment="0" applyProtection="0"/>
    <xf numFmtId="0" fontId="7" fillId="78" borderId="117" applyNumberFormat="0" applyFont="0" applyBorder="0" applyProtection="0">
      <alignment horizontal="left" vertical="center"/>
    </xf>
    <xf numFmtId="0" fontId="169" fillId="0" borderId="111" applyNumberFormat="0" applyFill="0" applyAlignment="0" applyProtection="0"/>
    <xf numFmtId="0" fontId="162" fillId="30" borderId="115" applyNumberFormat="0" applyAlignment="0" applyProtection="0"/>
    <xf numFmtId="0" fontId="7" fillId="29" borderId="109" applyNumberFormat="0" applyFont="0" applyAlignment="0" applyProtection="0"/>
    <xf numFmtId="0" fontId="162" fillId="30" borderId="110" applyNumberFormat="0" applyAlignment="0" applyProtection="0"/>
    <xf numFmtId="0" fontId="66" fillId="16" borderId="108" applyNumberFormat="0" applyAlignment="0" applyProtection="0"/>
    <xf numFmtId="0" fontId="169" fillId="0" borderId="111" applyNumberFormat="0" applyFill="0" applyAlignment="0" applyProtection="0"/>
    <xf numFmtId="0" fontId="81" fillId="30" borderId="115" applyNumberForma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161" fillId="16" borderId="108" applyNumberFormat="0" applyAlignment="0" applyProtection="0"/>
    <xf numFmtId="0" fontId="66" fillId="16" borderId="113" applyNumberFormat="0" applyAlignment="0" applyProtection="0"/>
    <xf numFmtId="0" fontId="159" fillId="30" borderId="113" applyNumberFormat="0" applyAlignment="0" applyProtection="0"/>
    <xf numFmtId="0" fontId="50" fillId="30" borderId="108"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09" applyNumberFormat="0" applyFont="0" applyAlignment="0" applyProtection="0"/>
    <xf numFmtId="0" fontId="162" fillId="30" borderId="110" applyNumberFormat="0" applyAlignment="0" applyProtection="0"/>
    <xf numFmtId="0" fontId="63" fillId="33" borderId="147" applyFont="0" applyBorder="0">
      <alignment horizontal="center" wrapText="1"/>
    </xf>
    <xf numFmtId="0" fontId="78" fillId="0" borderId="111" applyNumberFormat="0" applyFill="0" applyAlignment="0" applyProtection="0"/>
    <xf numFmtId="0" fontId="159" fillId="30" borderId="108" applyNumberFormat="0" applyAlignment="0" applyProtection="0"/>
    <xf numFmtId="0" fontId="162" fillId="30" borderId="110" applyNumberFormat="0" applyAlignment="0" applyProtection="0"/>
    <xf numFmtId="0" fontId="161" fillId="16" borderId="108"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78"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59" fillId="30" borderId="108" applyNumberFormat="0" applyAlignment="0" applyProtection="0"/>
    <xf numFmtId="0" fontId="162" fillId="30" borderId="110" applyNumberFormat="0" applyAlignment="0" applyProtection="0"/>
    <xf numFmtId="0" fontId="161" fillId="16" borderId="108"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162" fillId="30" borderId="110" applyNumberFormat="0" applyAlignment="0" applyProtection="0"/>
    <xf numFmtId="0" fontId="81" fillId="30" borderId="115" applyNumberFormat="0" applyAlignment="0" applyProtection="0"/>
    <xf numFmtId="0" fontId="162" fillId="30" borderId="140" applyNumberFormat="0" applyAlignment="0" applyProtection="0"/>
    <xf numFmtId="0" fontId="81" fillId="30" borderId="115" applyNumberFormat="0" applyAlignment="0" applyProtection="0"/>
    <xf numFmtId="0" fontId="78" fillId="0" borderId="111" applyNumberFormat="0" applyFill="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14"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50" fillId="30" borderId="108"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62" fillId="30" borderId="140" applyNumberFormat="0" applyAlignment="0" applyProtection="0"/>
    <xf numFmtId="0" fontId="81" fillId="30" borderId="140" applyNumberFormat="0" applyAlignment="0" applyProtection="0"/>
    <xf numFmtId="0" fontId="7" fillId="29" borderId="119" applyNumberFormat="0" applyFont="0" applyAlignment="0" applyProtection="0"/>
    <xf numFmtId="0" fontId="161" fillId="16" borderId="113" applyNumberFormat="0" applyAlignment="0" applyProtection="0"/>
    <xf numFmtId="0" fontId="81" fillId="30" borderId="115" applyNumberFormat="0" applyAlignment="0" applyProtection="0"/>
    <xf numFmtId="0" fontId="7" fillId="29" borderId="139" applyNumberFormat="0" applyFont="0" applyAlignment="0" applyProtection="0"/>
    <xf numFmtId="0" fontId="81" fillId="30" borderId="115"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50" fillId="30" borderId="108" applyNumberFormat="0" applyAlignment="0" applyProtection="0"/>
    <xf numFmtId="0" fontId="7" fillId="29" borderId="139" applyNumberFormat="0" applyFont="0" applyAlignment="0" applyProtection="0"/>
    <xf numFmtId="0" fontId="162" fillId="30" borderId="115" applyNumberFormat="0" applyAlignment="0" applyProtection="0"/>
    <xf numFmtId="0" fontId="162" fillId="30" borderId="115"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159"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1" fillId="16" borderId="108" applyNumberFormat="0" applyAlignment="0" applyProtection="0"/>
    <xf numFmtId="0" fontId="50" fillId="30" borderId="108"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169" fillId="0" borderId="141" applyNumberFormat="0" applyFill="0" applyAlignment="0" applyProtection="0"/>
    <xf numFmtId="0" fontId="7" fillId="29" borderId="129" applyNumberFormat="0" applyFont="0" applyAlignment="0" applyProtection="0"/>
    <xf numFmtId="0" fontId="169" fillId="0" borderId="121" applyNumberFormat="0" applyFill="0" applyAlignment="0" applyProtection="0"/>
    <xf numFmtId="0" fontId="159" fillId="30" borderId="108"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34"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25"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162" fillId="30" borderId="140" applyNumberFormat="0" applyAlignment="0" applyProtection="0"/>
    <xf numFmtId="0" fontId="7" fillId="29" borderId="114" applyNumberFormat="0" applyFont="0" applyAlignment="0" applyProtection="0"/>
    <xf numFmtId="0" fontId="161" fillId="16" borderId="108" applyNumberFormat="0" applyAlignment="0" applyProtection="0"/>
    <xf numFmtId="0" fontId="169" fillId="0" borderId="116" applyNumberFormat="0" applyFill="0" applyAlignment="0" applyProtection="0"/>
    <xf numFmtId="0" fontId="162" fillId="30" borderId="115" applyNumberFormat="0" applyAlignment="0" applyProtection="0"/>
    <xf numFmtId="0" fontId="161" fillId="16" borderId="108" applyNumberFormat="0" applyAlignment="0" applyProtection="0"/>
    <xf numFmtId="0" fontId="66" fillId="16" borderId="108" applyNumberFormat="0" applyAlignment="0" applyProtection="0"/>
    <xf numFmtId="0" fontId="78" fillId="0" borderId="141"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169" fillId="0" borderId="126" applyNumberFormat="0" applyFill="0" applyAlignment="0" applyProtection="0"/>
    <xf numFmtId="0" fontId="7" fillId="29" borderId="109" applyNumberFormat="0" applyFont="0" applyAlignment="0" applyProtection="0"/>
    <xf numFmtId="0" fontId="161" fillId="16" borderId="108" applyNumberFormat="0" applyAlignment="0" applyProtection="0"/>
    <xf numFmtId="0" fontId="7" fillId="29" borderId="129" applyNumberFormat="0" applyFont="0" applyAlignment="0" applyProtection="0"/>
    <xf numFmtId="0" fontId="161" fillId="16" borderId="108" applyNumberFormat="0" applyAlignment="0" applyProtection="0"/>
    <xf numFmtId="0" fontId="169" fillId="0" borderId="111" applyNumberFormat="0" applyFill="0" applyAlignment="0" applyProtection="0"/>
    <xf numFmtId="0" fontId="66" fillId="16" borderId="108" applyNumberFormat="0" applyAlignment="0" applyProtection="0"/>
    <xf numFmtId="0" fontId="78" fillId="0" borderId="111" applyNumberFormat="0" applyFill="0" applyAlignment="0" applyProtection="0"/>
    <xf numFmtId="0" fontId="78" fillId="0" borderId="111" applyNumberFormat="0" applyFill="0" applyAlignment="0" applyProtection="0"/>
    <xf numFmtId="0" fontId="161" fillId="16" borderId="108" applyNumberFormat="0" applyAlignment="0" applyProtection="0"/>
    <xf numFmtId="0" fontId="169" fillId="0" borderId="111" applyNumberFormat="0" applyFill="0" applyAlignment="0" applyProtection="0"/>
    <xf numFmtId="0" fontId="169" fillId="0" borderId="111" applyNumberFormat="0" applyFill="0" applyAlignment="0" applyProtection="0"/>
    <xf numFmtId="0" fontId="7" fillId="29" borderId="114" applyNumberFormat="0" applyFont="0" applyAlignment="0" applyProtection="0"/>
    <xf numFmtId="0" fontId="162" fillId="30" borderId="110" applyNumberFormat="0" applyAlignment="0" applyProtection="0"/>
    <xf numFmtId="0" fontId="169" fillId="0" borderId="111" applyNumberFormat="0" applyFill="0" applyAlignment="0" applyProtection="0"/>
    <xf numFmtId="0" fontId="66" fillId="16" borderId="108" applyNumberFormat="0" applyAlignment="0" applyProtection="0"/>
    <xf numFmtId="0" fontId="169" fillId="0" borderId="141" applyNumberFormat="0" applyFill="0" applyAlignment="0" applyProtection="0"/>
    <xf numFmtId="0" fontId="162" fillId="30" borderId="110" applyNumberFormat="0" applyAlignment="0" applyProtection="0"/>
    <xf numFmtId="0" fontId="169" fillId="0" borderId="116" applyNumberFormat="0" applyFill="0" applyAlignment="0" applyProtection="0"/>
    <xf numFmtId="0" fontId="162" fillId="30" borderId="140" applyNumberFormat="0" applyAlignment="0" applyProtection="0"/>
    <xf numFmtId="0" fontId="162" fillId="30" borderId="110" applyNumberFormat="0" applyAlignment="0" applyProtection="0"/>
    <xf numFmtId="0" fontId="169" fillId="0" borderId="116" applyNumberFormat="0" applyFill="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14" applyNumberFormat="0" applyFon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8" fillId="0" borderId="111" applyNumberFormat="0" applyFill="0" applyAlignment="0" applyProtection="0"/>
    <xf numFmtId="0" fontId="161" fillId="16" borderId="108" applyNumberFormat="0" applyAlignment="0" applyProtection="0"/>
    <xf numFmtId="0" fontId="50" fillId="30" borderId="113" applyNumberFormat="0" applyAlignment="0" applyProtection="0"/>
    <xf numFmtId="0" fontId="50" fillId="30" borderId="138" applyNumberFormat="0" applyAlignment="0" applyProtection="0"/>
    <xf numFmtId="0" fontId="7" fillId="29" borderId="109" applyNumberFormat="0" applyFont="0" applyAlignment="0" applyProtection="0"/>
    <xf numFmtId="0" fontId="169" fillId="0" borderId="116" applyNumberFormat="0" applyFill="0" applyAlignment="0" applyProtection="0"/>
    <xf numFmtId="0" fontId="81" fillId="30" borderId="115" applyNumberFormat="0" applyAlignment="0" applyProtection="0"/>
    <xf numFmtId="0" fontId="159" fillId="30" borderId="108" applyNumberFormat="0" applyAlignment="0" applyProtection="0"/>
    <xf numFmtId="0" fontId="162" fillId="30" borderId="110" applyNumberFormat="0" applyAlignment="0" applyProtection="0"/>
    <xf numFmtId="0" fontId="50" fillId="30" borderId="113" applyNumberFormat="0" applyAlignment="0" applyProtection="0"/>
    <xf numFmtId="0" fontId="78" fillId="0" borderId="111" applyNumberFormat="0" applyFill="0" applyAlignment="0" applyProtection="0"/>
    <xf numFmtId="0" fontId="159" fillId="30" borderId="108" applyNumberFormat="0" applyAlignment="0" applyProtection="0"/>
    <xf numFmtId="0" fontId="78" fillId="0" borderId="111" applyNumberFormat="0" applyFill="0" applyAlignment="0" applyProtection="0"/>
    <xf numFmtId="0" fontId="161" fillId="16" borderId="108" applyNumberFormat="0" applyAlignment="0" applyProtection="0"/>
    <xf numFmtId="0" fontId="50"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159" fillId="30" borderId="108"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81" fillId="30" borderId="140" applyNumberFormat="0" applyAlignment="0" applyProtection="0"/>
    <xf numFmtId="0" fontId="50" fillId="30" borderId="113" applyNumberFormat="0" applyAlignment="0" applyProtection="0"/>
    <xf numFmtId="0" fontId="7" fillId="29" borderId="124" applyNumberFormat="0" applyFont="0" applyAlignment="0" applyProtection="0"/>
    <xf numFmtId="0" fontId="169" fillId="0" borderId="116" applyNumberFormat="0" applyFill="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9" fillId="0" borderId="116" applyNumberFormat="0" applyFill="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81" fillId="30" borderId="115" applyNumberFormat="0" applyAlignment="0" applyProtection="0"/>
    <xf numFmtId="0" fontId="7" fillId="29" borderId="114" applyNumberFormat="0" applyFont="0" applyAlignment="0" applyProtection="0"/>
    <xf numFmtId="0" fontId="161" fillId="16" borderId="108" applyNumberFormat="0" applyAlignment="0" applyProtection="0"/>
    <xf numFmtId="0" fontId="169" fillId="0" borderId="116" applyNumberFormat="0" applyFill="0" applyAlignment="0" applyProtection="0"/>
    <xf numFmtId="0" fontId="159" fillId="30" borderId="113" applyNumberFormat="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8" fillId="0" borderId="141" applyNumberFormat="0" applyFill="0" applyAlignment="0" applyProtection="0"/>
    <xf numFmtId="0" fontId="159" fillId="30" borderId="108" applyNumberFormat="0" applyAlignment="0" applyProtection="0"/>
    <xf numFmtId="0" fontId="161" fillId="16" borderId="113" applyNumberFormat="0" applyAlignment="0" applyProtection="0"/>
    <xf numFmtId="0" fontId="162" fillId="30" borderId="115" applyNumberFormat="0" applyAlignment="0" applyProtection="0"/>
    <xf numFmtId="0" fontId="169" fillId="0" borderId="126"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66"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59" fillId="30"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50"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59" fillId="30" borderId="108"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7" fillId="29" borderId="114" applyNumberFormat="0" applyFont="0" applyAlignment="0" applyProtection="0"/>
    <xf numFmtId="0" fontId="161" fillId="16" borderId="113" applyNumberFormat="0" applyAlignment="0" applyProtection="0"/>
    <xf numFmtId="0" fontId="63" fillId="33" borderId="105" applyFont="0" applyBorder="0">
      <alignment horizontal="center" wrapText="1"/>
    </xf>
    <xf numFmtId="0" fontId="7" fillId="29" borderId="114" applyNumberFormat="0" applyFont="0" applyAlignment="0" applyProtection="0"/>
    <xf numFmtId="0" fontId="162" fillId="30" borderId="110" applyNumberFormat="0" applyAlignment="0" applyProtection="0"/>
    <xf numFmtId="0" fontId="169" fillId="0" borderId="111" applyNumberFormat="0" applyFill="0" applyAlignment="0" applyProtection="0"/>
    <xf numFmtId="0" fontId="78" fillId="0" borderId="111" applyNumberFormat="0" applyFill="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7" fillId="29" borderId="114" applyNumberFormat="0" applyFont="0" applyAlignment="0" applyProtection="0"/>
    <xf numFmtId="0" fontId="81" fillId="30" borderId="110" applyNumberFormat="0" applyAlignment="0" applyProtection="0"/>
    <xf numFmtId="0" fontId="162" fillId="30" borderId="115" applyNumberFormat="0" applyAlignment="0" applyProtection="0"/>
    <xf numFmtId="0" fontId="50" fillId="30" borderId="113" applyNumberFormat="0" applyAlignment="0" applyProtection="0"/>
    <xf numFmtId="0" fontId="7" fillId="29" borderId="139" applyNumberFormat="0" applyFont="0" applyAlignment="0" applyProtection="0"/>
    <xf numFmtId="0" fontId="7" fillId="29" borderId="114" applyNumberFormat="0" applyFont="0" applyAlignment="0" applyProtection="0"/>
    <xf numFmtId="0" fontId="50" fillId="30" borderId="108" applyNumberFormat="0" applyAlignment="0" applyProtection="0"/>
    <xf numFmtId="0" fontId="159" fillId="30" borderId="113" applyNumberFormat="0" applyAlignment="0" applyProtection="0"/>
    <xf numFmtId="0" fontId="161" fillId="16" borderId="138" applyNumberFormat="0" applyAlignment="0" applyProtection="0"/>
    <xf numFmtId="0" fontId="161" fillId="16" borderId="108" applyNumberFormat="0" applyAlignment="0" applyProtection="0"/>
    <xf numFmtId="0" fontId="7" fillId="29" borderId="114" applyNumberFormat="0" applyFont="0" applyAlignment="0" applyProtection="0"/>
    <xf numFmtId="0" fontId="81" fillId="30" borderId="115" applyNumberFormat="0" applyAlignment="0" applyProtection="0"/>
    <xf numFmtId="0" fontId="162" fillId="30" borderId="115" applyNumberFormat="0" applyAlignment="0" applyProtection="0"/>
    <xf numFmtId="0" fontId="159" fillId="30" borderId="128" applyNumberFormat="0" applyAlignment="0" applyProtection="0"/>
    <xf numFmtId="0" fontId="7" fillId="29" borderId="114"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7" fillId="78" borderId="112" applyNumberFormat="0" applyFont="0" applyBorder="0" applyProtection="0">
      <alignment horizontal="left" vertical="center"/>
    </xf>
    <xf numFmtId="0" fontId="169" fillId="0" borderId="111" applyNumberFormat="0" applyFill="0" applyAlignment="0" applyProtection="0"/>
    <xf numFmtId="0" fontId="50" fillId="30" borderId="108" applyNumberFormat="0" applyAlignment="0" applyProtection="0"/>
    <xf numFmtId="0" fontId="78" fillId="0" borderId="111" applyNumberFormat="0" applyFill="0" applyAlignment="0" applyProtection="0"/>
    <xf numFmtId="0" fontId="66"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50" fillId="30" borderId="108" applyNumberFormat="0" applyAlignment="0" applyProtection="0"/>
    <xf numFmtId="0" fontId="50" fillId="30" borderId="108" applyNumberFormat="0" applyAlignment="0" applyProtection="0"/>
    <xf numFmtId="0" fontId="162" fillId="30" borderId="145" applyNumberFormat="0" applyAlignment="0" applyProtection="0"/>
    <xf numFmtId="0" fontId="7" fillId="29" borderId="109" applyNumberFormat="0" applyFont="0" applyAlignment="0" applyProtection="0"/>
    <xf numFmtId="0" fontId="7" fillId="29" borderId="119" applyNumberFormat="0" applyFont="0" applyAlignment="0" applyProtection="0"/>
    <xf numFmtId="0" fontId="50" fillId="30" borderId="138" applyNumberFormat="0" applyAlignment="0" applyProtection="0"/>
    <xf numFmtId="0" fontId="162" fillId="30" borderId="110" applyNumberFormat="0" applyAlignment="0" applyProtection="0"/>
    <xf numFmtId="0" fontId="162" fillId="30" borderId="115"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1" fillId="16" borderId="113" applyNumberFormat="0" applyAlignment="0" applyProtection="0"/>
    <xf numFmtId="0" fontId="81" fillId="30" borderId="110" applyNumberFormat="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8" fillId="0" borderId="116" applyNumberFormat="0" applyFill="0" applyAlignment="0" applyProtection="0"/>
    <xf numFmtId="0" fontId="161" fillId="16" borderId="123" applyNumberFormat="0" applyAlignment="0" applyProtection="0"/>
    <xf numFmtId="0" fontId="159" fillId="30" borderId="108" applyNumberFormat="0" applyAlignment="0" applyProtection="0"/>
    <xf numFmtId="0" fontId="162" fillId="30" borderId="115" applyNumberFormat="0" applyAlignment="0" applyProtection="0"/>
    <xf numFmtId="0" fontId="169" fillId="0" borderId="116" applyNumberFormat="0" applyFill="0" applyAlignment="0" applyProtection="0"/>
    <xf numFmtId="0" fontId="161" fillId="16" borderId="108" applyNumberFormat="0" applyAlignment="0" applyProtection="0"/>
    <xf numFmtId="0" fontId="162" fillId="30" borderId="110" applyNumberFormat="0" applyAlignment="0" applyProtection="0"/>
    <xf numFmtId="0" fontId="78" fillId="0" borderId="141" applyNumberFormat="0" applyFill="0" applyAlignment="0" applyProtection="0"/>
    <xf numFmtId="0" fontId="78" fillId="0" borderId="111" applyNumberFormat="0" applyFill="0" applyAlignment="0" applyProtection="0"/>
    <xf numFmtId="0" fontId="159" fillId="30" borderId="108" applyNumberFormat="0" applyAlignment="0" applyProtection="0"/>
    <xf numFmtId="0" fontId="78" fillId="0" borderId="111" applyNumberFormat="0" applyFill="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8"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81"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50" fillId="30" borderId="108" applyNumberFormat="0" applyAlignment="0" applyProtection="0"/>
    <xf numFmtId="0" fontId="169" fillId="0" borderId="111" applyNumberFormat="0" applyFill="0" applyAlignment="0" applyProtection="0"/>
    <xf numFmtId="0" fontId="7" fillId="29" borderId="109" applyNumberFormat="0" applyFont="0" applyAlignment="0" applyProtection="0"/>
    <xf numFmtId="0" fontId="159" fillId="30" borderId="108" applyNumberFormat="0" applyAlignment="0" applyProtection="0"/>
    <xf numFmtId="0" fontId="161" fillId="16" borderId="108" applyNumberFormat="0" applyAlignment="0" applyProtection="0"/>
    <xf numFmtId="0" fontId="169" fillId="0" borderId="111"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161"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81" fillId="30" borderId="125"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5" applyNumberFormat="0" applyAlignment="0" applyProtection="0"/>
    <xf numFmtId="0" fontId="169" fillId="0" borderId="141" applyNumberFormat="0" applyFill="0" applyAlignment="0" applyProtection="0"/>
    <xf numFmtId="0" fontId="169" fillId="0" borderId="116" applyNumberFormat="0" applyFill="0" applyAlignment="0" applyProtection="0"/>
    <xf numFmtId="0" fontId="162" fillId="30" borderId="135" applyNumberFormat="0" applyAlignment="0" applyProtection="0"/>
    <xf numFmtId="0" fontId="159" fillId="30" borderId="113" applyNumberFormat="0" applyAlignment="0" applyProtection="0"/>
    <xf numFmtId="0" fontId="162" fillId="30" borderId="110" applyNumberFormat="0" applyAlignment="0" applyProtection="0"/>
    <xf numFmtId="0" fontId="169" fillId="0" borderId="141" applyNumberFormat="0" applyFill="0" applyAlignment="0" applyProtection="0"/>
    <xf numFmtId="0" fontId="162" fillId="30" borderId="140" applyNumberFormat="0" applyAlignment="0" applyProtection="0"/>
    <xf numFmtId="0" fontId="159" fillId="30" borderId="113" applyNumberFormat="0" applyAlignment="0" applyProtection="0"/>
    <xf numFmtId="0" fontId="159" fillId="30" borderId="108" applyNumberFormat="0" applyAlignment="0" applyProtection="0"/>
    <xf numFmtId="0" fontId="162" fillId="30" borderId="115" applyNumberFormat="0" applyAlignment="0" applyProtection="0"/>
    <xf numFmtId="0" fontId="162" fillId="30" borderId="120" applyNumberFormat="0" applyAlignment="0" applyProtection="0"/>
    <xf numFmtId="0" fontId="169" fillId="0" borderId="116"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9" fillId="0" borderId="111" applyNumberFormat="0" applyFill="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78" fillId="0" borderId="111" applyNumberFormat="0" applyFill="0" applyAlignment="0" applyProtection="0"/>
    <xf numFmtId="0" fontId="50" fillId="30" borderId="108" applyNumberFormat="0" applyAlignment="0" applyProtection="0"/>
    <xf numFmtId="0" fontId="81" fillId="30" borderId="110" applyNumberFormat="0" applyAlignment="0" applyProtection="0"/>
    <xf numFmtId="0" fontId="159" fillId="30" borderId="108" applyNumberFormat="0" applyAlignment="0" applyProtection="0"/>
    <xf numFmtId="0" fontId="169" fillId="0" borderId="111" applyNumberFormat="0" applyFill="0" applyAlignment="0" applyProtection="0"/>
    <xf numFmtId="0" fontId="81" fillId="30" borderId="110" applyNumberFormat="0" applyAlignment="0" applyProtection="0"/>
    <xf numFmtId="0" fontId="66" fillId="16" borderId="108" applyNumberFormat="0" applyAlignment="0" applyProtection="0"/>
    <xf numFmtId="0" fontId="162" fillId="30" borderId="125" applyNumberFormat="0" applyAlignment="0" applyProtection="0"/>
    <xf numFmtId="0" fontId="162" fillId="30" borderId="140" applyNumberFormat="0" applyAlignment="0" applyProtection="0"/>
    <xf numFmtId="0" fontId="66" fillId="16" borderId="113" applyNumberFormat="0" applyAlignment="0" applyProtection="0"/>
    <xf numFmtId="0" fontId="162" fillId="30" borderId="115" applyNumberFormat="0" applyAlignment="0" applyProtection="0"/>
    <xf numFmtId="0" fontId="7" fillId="78" borderId="112" applyNumberFormat="0" applyFont="0" applyBorder="0" applyProtection="0">
      <alignment horizontal="left" vertical="center"/>
    </xf>
    <xf numFmtId="0" fontId="50" fillId="30" borderId="108" applyNumberFormat="0" applyAlignment="0" applyProtection="0"/>
    <xf numFmtId="0" fontId="161" fillId="16" borderId="108" applyNumberFormat="0" applyAlignment="0" applyProtection="0"/>
    <xf numFmtId="0" fontId="50" fillId="30" borderId="123" applyNumberForma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162" fillId="30" borderId="115" applyNumberFormat="0" applyAlignment="0" applyProtection="0"/>
    <xf numFmtId="0" fontId="7" fillId="29" borderId="109" applyNumberFormat="0" applyFont="0" applyAlignment="0" applyProtection="0"/>
    <xf numFmtId="0" fontId="81" fillId="30" borderId="140" applyNumberFormat="0" applyAlignment="0" applyProtection="0"/>
    <xf numFmtId="0" fontId="81" fillId="30" borderId="115" applyNumberFormat="0" applyAlignment="0" applyProtection="0"/>
    <xf numFmtId="0" fontId="159" fillId="30" borderId="108" applyNumberFormat="0" applyAlignment="0" applyProtection="0"/>
    <xf numFmtId="0" fontId="161" fillId="16" borderId="113" applyNumberFormat="0" applyAlignment="0" applyProtection="0"/>
    <xf numFmtId="0" fontId="159" fillId="30" borderId="108" applyNumberFormat="0" applyAlignment="0" applyProtection="0"/>
    <xf numFmtId="0" fontId="159" fillId="30" borderId="138" applyNumberFormat="0" applyAlignment="0" applyProtection="0"/>
    <xf numFmtId="0" fontId="161" fillId="16" borderId="113" applyNumberFormat="0" applyAlignment="0" applyProtection="0"/>
    <xf numFmtId="0" fontId="50" fillId="30" borderId="113" applyNumberFormat="0" applyAlignment="0" applyProtection="0"/>
    <xf numFmtId="0" fontId="162" fillId="30" borderId="115" applyNumberFormat="0" applyAlignment="0" applyProtection="0"/>
    <xf numFmtId="0" fontId="162" fillId="30" borderId="140" applyNumberFormat="0" applyAlignment="0" applyProtection="0"/>
    <xf numFmtId="0" fontId="7" fillId="29" borderId="139" applyNumberFormat="0" applyFont="0" applyAlignment="0" applyProtection="0"/>
    <xf numFmtId="0" fontId="159" fillId="30" borderId="113" applyNumberFormat="0" applyAlignment="0" applyProtection="0"/>
    <xf numFmtId="0" fontId="159" fillId="30" borderId="113"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8" fillId="0" borderId="116" applyNumberFormat="0" applyFill="0" applyAlignment="0" applyProtection="0"/>
    <xf numFmtId="0" fontId="169" fillId="0" borderId="111" applyNumberFormat="0" applyFill="0" applyAlignment="0" applyProtection="0"/>
    <xf numFmtId="0" fontId="159" fillId="30" borderId="108"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59" fillId="30" borderId="108" applyNumberFormat="0" applyAlignment="0" applyProtection="0"/>
    <xf numFmtId="0" fontId="169" fillId="0" borderId="141" applyNumberFormat="0" applyFill="0" applyAlignment="0" applyProtection="0"/>
    <xf numFmtId="0" fontId="161" fillId="16" borderId="108" applyNumberFormat="0" applyAlignment="0" applyProtection="0"/>
    <xf numFmtId="0" fontId="159" fillId="30" borderId="108" applyNumberFormat="0" applyAlignment="0" applyProtection="0"/>
    <xf numFmtId="0" fontId="66" fillId="16" borderId="138" applyNumberFormat="0" applyAlignment="0" applyProtection="0"/>
    <xf numFmtId="0" fontId="78" fillId="0" borderId="111" applyNumberFormat="0" applyFill="0" applyAlignment="0" applyProtection="0"/>
    <xf numFmtId="0" fontId="7" fillId="29" borderId="114" applyNumberFormat="0" applyFont="0" applyAlignment="0" applyProtection="0"/>
    <xf numFmtId="0" fontId="7" fillId="29" borderId="109" applyNumberFormat="0" applyFont="0" applyAlignment="0" applyProtection="0"/>
    <xf numFmtId="0" fontId="78" fillId="0" borderId="111" applyNumberFormat="0" applyFill="0" applyAlignment="0" applyProtection="0"/>
    <xf numFmtId="0" fontId="161" fillId="16" borderId="108" applyNumberFormat="0" applyAlignment="0" applyProtection="0"/>
    <xf numFmtId="0" fontId="169" fillId="0" borderId="111" applyNumberFormat="0" applyFill="0" applyAlignment="0" applyProtection="0"/>
    <xf numFmtId="0" fontId="81" fillId="30" borderId="115" applyNumberFormat="0" applyAlignment="0" applyProtection="0"/>
    <xf numFmtId="0" fontId="81" fillId="30" borderId="110" applyNumberFormat="0" applyAlignment="0" applyProtection="0"/>
    <xf numFmtId="0" fontId="78"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161" fillId="16" borderId="108" applyNumberFormat="0" applyAlignment="0" applyProtection="0"/>
    <xf numFmtId="0" fontId="81" fillId="30" borderId="140" applyNumberFormat="0" applyAlignment="0" applyProtection="0"/>
    <xf numFmtId="0" fontId="78" fillId="0" borderId="116" applyNumberFormat="0" applyFill="0" applyAlignment="0" applyProtection="0"/>
    <xf numFmtId="0" fontId="159" fillId="30" borderId="108" applyNumberFormat="0" applyAlignment="0" applyProtection="0"/>
    <xf numFmtId="0" fontId="78" fillId="0" borderId="111" applyNumberFormat="0" applyFill="0" applyAlignment="0" applyProtection="0"/>
    <xf numFmtId="0" fontId="7" fillId="29" borderId="114" applyNumberFormat="0" applyFont="0" applyAlignment="0" applyProtection="0"/>
    <xf numFmtId="0" fontId="78" fillId="0" borderId="111" applyNumberFormat="0" applyFill="0" applyAlignment="0" applyProtection="0"/>
    <xf numFmtId="0" fontId="66" fillId="16" borderId="108" applyNumberFormat="0" applyAlignment="0" applyProtection="0"/>
    <xf numFmtId="0" fontId="78" fillId="0" borderId="111" applyNumberFormat="0" applyFill="0" applyAlignment="0" applyProtection="0"/>
    <xf numFmtId="0" fontId="66"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7" fillId="78" borderId="112" applyNumberFormat="0" applyFont="0" applyBorder="0" applyProtection="0">
      <alignment horizontal="left" vertical="center"/>
    </xf>
    <xf numFmtId="0" fontId="169" fillId="0" borderId="111" applyNumberFormat="0" applyFill="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50"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81" fillId="30" borderId="110" applyNumberFormat="0" applyAlignment="0" applyProtection="0"/>
    <xf numFmtId="0" fontId="161" fillId="16" borderId="108" applyNumberFormat="0" applyAlignment="0" applyProtection="0"/>
    <xf numFmtId="0" fontId="161" fillId="16" borderId="108" applyNumberFormat="0" applyAlignment="0" applyProtection="0"/>
    <xf numFmtId="0" fontId="162" fillId="30" borderId="110" applyNumberFormat="0" applyAlignment="0" applyProtection="0"/>
    <xf numFmtId="0" fontId="162" fillId="30" borderId="110" applyNumberFormat="0" applyAlignment="0" applyProtection="0"/>
    <xf numFmtId="0" fontId="81" fillId="30" borderId="115" applyNumberFormat="0" applyAlignment="0" applyProtection="0"/>
    <xf numFmtId="0" fontId="66" fillId="16" borderId="138" applyNumberFormat="0" applyAlignment="0" applyProtection="0"/>
    <xf numFmtId="0" fontId="66" fillId="16" borderId="113" applyNumberFormat="0" applyAlignment="0" applyProtection="0"/>
    <xf numFmtId="0" fontId="169" fillId="0" borderId="116" applyNumberFormat="0" applyFill="0" applyAlignment="0" applyProtection="0"/>
    <xf numFmtId="0" fontId="161" fillId="16" borderId="108" applyNumberFormat="0" applyAlignment="0" applyProtection="0"/>
    <xf numFmtId="0" fontId="66" fillId="16" borderId="108" applyNumberFormat="0" applyAlignment="0" applyProtection="0"/>
    <xf numFmtId="0" fontId="7" fillId="78" borderId="112" applyNumberFormat="0" applyFont="0" applyBorder="0" applyProtection="0">
      <alignment horizontal="left" vertical="center"/>
    </xf>
    <xf numFmtId="0" fontId="162" fillId="30" borderId="115"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62" fillId="30" borderId="110" applyNumberFormat="0" applyAlignment="0" applyProtection="0"/>
    <xf numFmtId="0" fontId="78" fillId="0" borderId="111" applyNumberFormat="0" applyFill="0" applyAlignment="0" applyProtection="0"/>
    <xf numFmtId="0" fontId="159" fillId="30" borderId="113" applyNumberFormat="0" applyAlignment="0" applyProtection="0"/>
    <xf numFmtId="0" fontId="7" fillId="29" borderId="119" applyNumberFormat="0" applyFont="0" applyAlignment="0" applyProtection="0"/>
    <xf numFmtId="0" fontId="78" fillId="0" borderId="141" applyNumberFormat="0" applyFill="0" applyAlignment="0" applyProtection="0"/>
    <xf numFmtId="0" fontId="161" fillId="16" borderId="113" applyNumberFormat="0" applyAlignment="0" applyProtection="0"/>
    <xf numFmtId="0" fontId="162" fillId="30" borderId="110" applyNumberFormat="0" applyAlignment="0" applyProtection="0"/>
    <xf numFmtId="0" fontId="50" fillId="30" borderId="138" applyNumberFormat="0" applyAlignment="0" applyProtection="0"/>
    <xf numFmtId="0" fontId="161" fillId="16" borderId="118" applyNumberFormat="0" applyAlignment="0" applyProtection="0"/>
    <xf numFmtId="0" fontId="7" fillId="29" borderId="12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50" fillId="30" borderId="108"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162" fillId="30" borderId="110" applyNumberFormat="0" applyAlignment="0" applyProtection="0"/>
    <xf numFmtId="0" fontId="81"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66" fillId="16" borderId="108" applyNumberFormat="0" applyAlignment="0" applyProtection="0"/>
    <xf numFmtId="0" fontId="162" fillId="30" borderId="110" applyNumberFormat="0" applyAlignment="0" applyProtection="0"/>
    <xf numFmtId="0" fontId="66" fillId="16" borderId="113" applyNumberFormat="0" applyAlignment="0" applyProtection="0"/>
    <xf numFmtId="0" fontId="66" fillId="16" borderId="113" applyNumberFormat="0" applyAlignment="0" applyProtection="0"/>
    <xf numFmtId="0" fontId="81" fillId="30" borderId="115" applyNumberFormat="0" applyAlignment="0" applyProtection="0"/>
    <xf numFmtId="0" fontId="161" fillId="16" borderId="133" applyNumberFormat="0" applyAlignment="0" applyProtection="0"/>
    <xf numFmtId="0" fontId="162" fillId="30" borderId="110" applyNumberFormat="0" applyAlignment="0" applyProtection="0"/>
    <xf numFmtId="0" fontId="159" fillId="30" borderId="108" applyNumberFormat="0" applyAlignment="0" applyProtection="0"/>
    <xf numFmtId="0" fontId="159" fillId="30" borderId="108" applyNumberForma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81" fillId="30" borderId="110" applyNumberFormat="0" applyAlignment="0" applyProtection="0"/>
    <xf numFmtId="0" fontId="161" fillId="16" borderId="10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59" fillId="30" borderId="113" applyNumberFormat="0" applyAlignment="0" applyProtection="0"/>
    <xf numFmtId="0" fontId="7" fillId="29" borderId="114" applyNumberFormat="0" applyFont="0" applyAlignment="0" applyProtection="0"/>
    <xf numFmtId="0" fontId="159" fillId="30" borderId="108"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69" fillId="0" borderId="141" applyNumberFormat="0" applyFill="0" applyAlignment="0" applyProtection="0"/>
    <xf numFmtId="0" fontId="50" fillId="30" borderId="113" applyNumberFormat="0" applyAlignment="0" applyProtection="0"/>
    <xf numFmtId="0" fontId="7" fillId="29" borderId="139" applyNumberFormat="0" applyFont="0" applyAlignment="0" applyProtection="0"/>
    <xf numFmtId="0" fontId="159" fillId="30" borderId="128" applyNumberFormat="0" applyAlignment="0" applyProtection="0"/>
    <xf numFmtId="0" fontId="7" fillId="78" borderId="112" applyNumberFormat="0" applyFont="0" applyBorder="0" applyProtection="0">
      <alignment horizontal="left" vertical="center"/>
    </xf>
    <xf numFmtId="0" fontId="169" fillId="0" borderId="111" applyNumberFormat="0" applyFill="0" applyAlignment="0" applyProtection="0"/>
    <xf numFmtId="0" fontId="159" fillId="30" borderId="108" applyNumberFormat="0" applyAlignment="0" applyProtection="0"/>
    <xf numFmtId="0" fontId="50"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81" fillId="30" borderId="110" applyNumberFormat="0" applyAlignment="0" applyProtection="0"/>
    <xf numFmtId="0" fontId="159" fillId="30" borderId="108" applyNumberFormat="0" applyAlignment="0" applyProtection="0"/>
    <xf numFmtId="0" fontId="7" fillId="29" borderId="114" applyNumberFormat="0" applyFont="0" applyAlignment="0" applyProtection="0"/>
    <xf numFmtId="0" fontId="159" fillId="30" borderId="108"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81" fillId="30" borderId="110" applyNumberFormat="0" applyAlignment="0" applyProtection="0"/>
    <xf numFmtId="0" fontId="162" fillId="30" borderId="115" applyNumberFormat="0" applyAlignment="0" applyProtection="0"/>
    <xf numFmtId="0" fontId="81" fillId="30" borderId="110" applyNumberFormat="0" applyAlignment="0" applyProtection="0"/>
    <xf numFmtId="0" fontId="78" fillId="0" borderId="111" applyNumberFormat="0" applyFill="0" applyAlignment="0" applyProtection="0"/>
    <xf numFmtId="0" fontId="50" fillId="30" borderId="108" applyNumberFormat="0" applyAlignment="0" applyProtection="0"/>
    <xf numFmtId="0" fontId="169" fillId="0" borderId="111" applyNumberFormat="0" applyFill="0" applyAlignment="0" applyProtection="0"/>
    <xf numFmtId="0" fontId="159" fillId="30" borderId="113" applyNumberFormat="0" applyAlignment="0" applyProtection="0"/>
    <xf numFmtId="0" fontId="81" fillId="30" borderId="110" applyNumberFormat="0" applyAlignment="0" applyProtection="0"/>
    <xf numFmtId="0" fontId="78"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50" fillId="30" borderId="108" applyNumberFormat="0" applyAlignment="0" applyProtection="0"/>
    <xf numFmtId="0" fontId="162" fillId="30" borderId="135" applyNumberFormat="0" applyAlignment="0" applyProtection="0"/>
    <xf numFmtId="0" fontId="7" fillId="29" borderId="114" applyNumberFormat="0" applyFont="0" applyAlignment="0" applyProtection="0"/>
    <xf numFmtId="0" fontId="161" fillId="16" borderId="108"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66" fillId="16" borderId="108" applyNumberFormat="0" applyAlignment="0" applyProtection="0"/>
    <xf numFmtId="0" fontId="78" fillId="0" borderId="111" applyNumberFormat="0" applyFill="0" applyAlignment="0" applyProtection="0"/>
    <xf numFmtId="0" fontId="162" fillId="30" borderId="14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78" fillId="0" borderId="111" applyNumberFormat="0" applyFill="0" applyAlignment="0" applyProtection="0"/>
    <xf numFmtId="0" fontId="50" fillId="30"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169" fillId="0" borderId="111" applyNumberFormat="0" applyFill="0" applyAlignment="0" applyProtection="0"/>
    <xf numFmtId="0" fontId="169" fillId="0" borderId="111" applyNumberFormat="0" applyFill="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159" fillId="30" borderId="108" applyNumberFormat="0" applyAlignment="0" applyProtection="0"/>
    <xf numFmtId="0" fontId="162"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162" fillId="30" borderId="110" applyNumberFormat="0" applyAlignment="0" applyProtection="0"/>
    <xf numFmtId="0" fontId="162" fillId="30" borderId="110" applyNumberFormat="0" applyAlignment="0" applyProtection="0"/>
    <xf numFmtId="0" fontId="50" fillId="30" borderId="108" applyNumberFormat="0" applyAlignment="0" applyProtection="0"/>
    <xf numFmtId="0" fontId="162"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59" fillId="30" borderId="108" applyNumberFormat="0" applyAlignment="0" applyProtection="0"/>
    <xf numFmtId="0" fontId="66" fillId="16" borderId="108" applyNumberFormat="0" applyAlignment="0" applyProtection="0"/>
    <xf numFmtId="0" fontId="7" fillId="29" borderId="109" applyNumberFormat="0" applyFont="0" applyAlignment="0" applyProtection="0"/>
    <xf numFmtId="0" fontId="81" fillId="30" borderId="115"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162" fillId="30" borderId="110" applyNumberFormat="0" applyAlignment="0" applyProtection="0"/>
    <xf numFmtId="0" fontId="7" fillId="29" borderId="109" applyNumberFormat="0" applyFont="0" applyAlignment="0" applyProtection="0"/>
    <xf numFmtId="0" fontId="162" fillId="30" borderId="140" applyNumberFormat="0" applyAlignment="0" applyProtection="0"/>
    <xf numFmtId="0" fontId="161" fillId="16" borderId="113" applyNumberFormat="0" applyAlignment="0" applyProtection="0"/>
    <xf numFmtId="0" fontId="162" fillId="30" borderId="115" applyNumberFormat="0" applyAlignment="0" applyProtection="0"/>
    <xf numFmtId="0" fontId="159" fillId="30" borderId="113" applyNumberFormat="0" applyAlignment="0" applyProtection="0"/>
    <xf numFmtId="0" fontId="159" fillId="30" borderId="123" applyNumberFormat="0" applyAlignment="0" applyProtection="0"/>
    <xf numFmtId="0" fontId="78" fillId="0" borderId="111" applyNumberFormat="0" applyFill="0" applyAlignment="0" applyProtection="0"/>
    <xf numFmtId="0" fontId="169" fillId="0" borderId="116" applyNumberFormat="0" applyFill="0" applyAlignment="0" applyProtection="0"/>
    <xf numFmtId="0" fontId="81" fillId="30" borderId="120" applyNumberFormat="0" applyAlignment="0" applyProtection="0"/>
    <xf numFmtId="0" fontId="7" fillId="29" borderId="139" applyNumberFormat="0" applyFont="0" applyAlignment="0" applyProtection="0"/>
    <xf numFmtId="0" fontId="66" fillId="16" borderId="108" applyNumberFormat="0" applyAlignment="0" applyProtection="0"/>
    <xf numFmtId="0" fontId="162" fillId="30" borderId="115" applyNumberFormat="0" applyAlignment="0" applyProtection="0"/>
    <xf numFmtId="0" fontId="162" fillId="30" borderId="115" applyNumberFormat="0" applyAlignment="0" applyProtection="0"/>
    <xf numFmtId="0" fontId="78" fillId="0" borderId="116"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7" fillId="29" borderId="109" applyNumberFormat="0" applyFont="0" applyAlignment="0" applyProtection="0"/>
    <xf numFmtId="0" fontId="7" fillId="29" borderId="109" applyNumberFormat="0" applyFont="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161" fillId="16" borderId="108" applyNumberFormat="0" applyAlignment="0" applyProtection="0"/>
    <xf numFmtId="0" fontId="162" fillId="30" borderId="110" applyNumberFormat="0" applyAlignment="0" applyProtection="0"/>
    <xf numFmtId="0" fontId="81" fillId="30" borderId="110" applyNumberFormat="0" applyAlignment="0" applyProtection="0"/>
    <xf numFmtId="0" fontId="162" fillId="30" borderId="110" applyNumberFormat="0" applyAlignment="0" applyProtection="0"/>
    <xf numFmtId="0" fontId="161"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169" fillId="0" borderId="111" applyNumberFormat="0" applyFill="0" applyAlignment="0" applyProtection="0"/>
    <xf numFmtId="0" fontId="81" fillId="30" borderId="110" applyNumberFormat="0" applyAlignment="0" applyProtection="0"/>
    <xf numFmtId="0" fontId="81"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81" fillId="30" borderId="110" applyNumberFormat="0" applyAlignment="0" applyProtection="0"/>
    <xf numFmtId="0" fontId="78" fillId="0" borderId="111" applyNumberFormat="0" applyFill="0" applyAlignment="0" applyProtection="0"/>
    <xf numFmtId="0" fontId="7" fillId="29" borderId="109" applyNumberFormat="0" applyFont="0" applyAlignment="0" applyProtection="0"/>
    <xf numFmtId="0" fontId="169" fillId="0" borderId="111" applyNumberFormat="0" applyFill="0" applyAlignment="0" applyProtection="0"/>
    <xf numFmtId="0" fontId="162" fillId="30" borderId="110" applyNumberFormat="0" applyAlignment="0" applyProtection="0"/>
    <xf numFmtId="0" fontId="7" fillId="29" borderId="109" applyNumberFormat="0" applyFont="0" applyAlignment="0" applyProtection="0"/>
    <xf numFmtId="0" fontId="7" fillId="29" borderId="109" applyNumberFormat="0" applyFon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162" fillId="30" borderId="110" applyNumberFormat="0" applyAlignment="0" applyProtection="0"/>
    <xf numFmtId="0" fontId="169" fillId="0" borderId="111" applyNumberFormat="0" applyFill="0" applyAlignment="0" applyProtection="0"/>
    <xf numFmtId="0" fontId="162" fillId="30" borderId="110" applyNumberFormat="0" applyAlignment="0" applyProtection="0"/>
    <xf numFmtId="0" fontId="162" fillId="30" borderId="125" applyNumberFormat="0" applyAlignment="0" applyProtection="0"/>
    <xf numFmtId="0" fontId="159" fillId="30" borderId="113" applyNumberFormat="0" applyAlignment="0" applyProtection="0"/>
    <xf numFmtId="0" fontId="78" fillId="0" borderId="131" applyNumberFormat="0" applyFill="0" applyAlignment="0" applyProtection="0"/>
    <xf numFmtId="0" fontId="78" fillId="0" borderId="116" applyNumberFormat="0" applyFill="0" applyAlignment="0" applyProtection="0"/>
    <xf numFmtId="0" fontId="81" fillId="30" borderId="110" applyNumberFormat="0" applyAlignment="0" applyProtection="0"/>
    <xf numFmtId="0" fontId="159" fillId="30" borderId="108" applyNumberFormat="0" applyAlignment="0" applyProtection="0"/>
    <xf numFmtId="0" fontId="7" fillId="29" borderId="109" applyNumberFormat="0" applyFont="0" applyAlignment="0" applyProtection="0"/>
    <xf numFmtId="0" fontId="162" fillId="30" borderId="115" applyNumberFormat="0" applyAlignment="0" applyProtection="0"/>
    <xf numFmtId="0" fontId="162" fillId="30" borderId="110" applyNumberFormat="0" applyAlignment="0" applyProtection="0"/>
    <xf numFmtId="0" fontId="7" fillId="29" borderId="109" applyNumberFormat="0" applyFont="0" applyAlignment="0" applyProtection="0"/>
    <xf numFmtId="0" fontId="66" fillId="16" borderId="108" applyNumberFormat="0" applyAlignment="0" applyProtection="0"/>
    <xf numFmtId="0" fontId="162" fillId="30" borderId="110" applyNumberFormat="0" applyAlignment="0" applyProtection="0"/>
    <xf numFmtId="0" fontId="7" fillId="29" borderId="109" applyNumberFormat="0" applyFont="0" applyAlignment="0" applyProtection="0"/>
    <xf numFmtId="0" fontId="7" fillId="78" borderId="112" applyNumberFormat="0" applyFont="0" applyBorder="0" applyProtection="0">
      <alignment horizontal="left" vertical="center"/>
    </xf>
    <xf numFmtId="0" fontId="7" fillId="29" borderId="109" applyNumberFormat="0" applyFont="0" applyAlignment="0" applyProtection="0"/>
    <xf numFmtId="0" fontId="161" fillId="16" borderId="108"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78" fillId="0" borderId="116" applyNumberFormat="0" applyFill="0" applyAlignment="0" applyProtection="0"/>
    <xf numFmtId="0" fontId="169" fillId="0" borderId="141" applyNumberFormat="0" applyFill="0" applyAlignment="0" applyProtection="0"/>
    <xf numFmtId="0" fontId="162" fillId="30" borderId="110" applyNumberFormat="0" applyAlignment="0" applyProtection="0"/>
    <xf numFmtId="0" fontId="7" fillId="29" borderId="114" applyNumberFormat="0" applyFont="0" applyAlignment="0" applyProtection="0"/>
    <xf numFmtId="0" fontId="81" fillId="30" borderId="115" applyNumberFormat="0" applyAlignment="0" applyProtection="0"/>
    <xf numFmtId="0" fontId="81" fillId="30" borderId="115" applyNumberFormat="0" applyAlignment="0" applyProtection="0"/>
    <xf numFmtId="0" fontId="66" fillId="16" borderId="113" applyNumberFormat="0" applyAlignment="0" applyProtection="0"/>
    <xf numFmtId="0" fontId="159" fillId="30" borderId="133" applyNumberFormat="0" applyAlignment="0" applyProtection="0"/>
    <xf numFmtId="0" fontId="169" fillId="0" borderId="116" applyNumberFormat="0" applyFill="0" applyAlignment="0" applyProtection="0"/>
    <xf numFmtId="0" fontId="159" fillId="30" borderId="128"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161" fillId="16" borderId="113" applyNumberFormat="0" applyAlignment="0" applyProtection="0"/>
    <xf numFmtId="0" fontId="161" fillId="16" borderId="12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1" fillId="16" borderId="113" applyNumberFormat="0" applyAlignment="0" applyProtection="0"/>
    <xf numFmtId="0" fontId="169" fillId="0" borderId="116" applyNumberFormat="0" applyFill="0" applyAlignment="0" applyProtection="0"/>
    <xf numFmtId="0" fontId="161" fillId="16" borderId="113" applyNumberFormat="0" applyAlignment="0" applyProtection="0"/>
    <xf numFmtId="0" fontId="50" fillId="30" borderId="138" applyNumberFormat="0" applyAlignment="0" applyProtection="0"/>
    <xf numFmtId="0" fontId="169" fillId="0" borderId="116" applyNumberFormat="0" applyFill="0" applyAlignment="0" applyProtection="0"/>
    <xf numFmtId="0" fontId="162" fillId="30" borderId="115" applyNumberFormat="0" applyAlignment="0" applyProtection="0"/>
    <xf numFmtId="0" fontId="159" fillId="30" borderId="113" applyNumberFormat="0" applyAlignment="0" applyProtection="0"/>
    <xf numFmtId="0" fontId="66" fillId="16" borderId="118" applyNumberFormat="0" applyAlignment="0" applyProtection="0"/>
    <xf numFmtId="0" fontId="7" fillId="29" borderId="114" applyNumberFormat="0" applyFont="0" applyAlignment="0" applyProtection="0"/>
    <xf numFmtId="0" fontId="50" fillId="30"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78" borderId="117" applyNumberFormat="0" applyFont="0" applyBorder="0" applyProtection="0">
      <alignment horizontal="left" vertical="center"/>
    </xf>
    <xf numFmtId="0" fontId="78" fillId="0" borderId="116" applyNumberFormat="0" applyFill="0" applyAlignment="0" applyProtection="0"/>
    <xf numFmtId="0" fontId="169" fillId="0" borderId="116" applyNumberFormat="0" applyFill="0" applyAlignment="0" applyProtection="0"/>
    <xf numFmtId="0" fontId="81" fillId="30" borderId="115" applyNumberFormat="0" applyAlignment="0" applyProtection="0"/>
    <xf numFmtId="0" fontId="161" fillId="16"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159" fillId="30" borderId="128" applyNumberFormat="0" applyAlignment="0" applyProtection="0"/>
    <xf numFmtId="0" fontId="162" fillId="30" borderId="115" applyNumberFormat="0" applyAlignment="0" applyProtection="0"/>
    <xf numFmtId="0" fontId="162" fillId="30" borderId="115" applyNumberFormat="0" applyAlignment="0" applyProtection="0"/>
    <xf numFmtId="0" fontId="162" fillId="30" borderId="140"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81"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50" fillId="30" borderId="113" applyNumberFormat="0" applyAlignment="0" applyProtection="0"/>
    <xf numFmtId="0" fontId="159" fillId="30" borderId="113"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81"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50" fillId="30" borderId="128"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59" fillId="30" borderId="113" applyNumberFormat="0" applyAlignment="0" applyProtection="0"/>
    <xf numFmtId="0" fontId="81"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81" fillId="30" borderId="120" applyNumberFormat="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 fillId="29" borderId="129"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50" fillId="30" borderId="113"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162" fillId="30" borderId="135" applyNumberFormat="0" applyAlignment="0" applyProtection="0"/>
    <xf numFmtId="0" fontId="81" fillId="30" borderId="115" applyNumberFormat="0" applyAlignment="0" applyProtection="0"/>
    <xf numFmtId="0" fontId="169" fillId="0" borderId="116" applyNumberFormat="0" applyFill="0" applyAlignment="0" applyProtection="0"/>
    <xf numFmtId="0" fontId="66" fillId="16" borderId="113"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81" fillId="30" borderId="115" applyNumberFormat="0" applyAlignment="0" applyProtection="0"/>
    <xf numFmtId="0" fontId="78" fillId="0" borderId="141" applyNumberFormat="0" applyFill="0" applyAlignment="0" applyProtection="0"/>
    <xf numFmtId="0" fontId="81" fillId="30" borderId="115" applyNumberFormat="0" applyAlignment="0" applyProtection="0"/>
    <xf numFmtId="0" fontId="66" fillId="16" borderId="113" applyNumberFormat="0" applyAlignment="0" applyProtection="0"/>
    <xf numFmtId="0" fontId="81"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169" fillId="0" borderId="141" applyNumberFormat="0" applyFill="0" applyAlignment="0" applyProtection="0"/>
    <xf numFmtId="0" fontId="162" fillId="30" borderId="115" applyNumberFormat="0" applyAlignment="0" applyProtection="0"/>
    <xf numFmtId="0" fontId="81" fillId="30" borderId="115" applyNumberFormat="0" applyAlignment="0" applyProtection="0"/>
    <xf numFmtId="0" fontId="162" fillId="30" borderId="115" applyNumberFormat="0" applyAlignment="0" applyProtection="0"/>
    <xf numFmtId="0" fontId="66" fillId="16"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66" fillId="16" borderId="113" applyNumberFormat="0" applyAlignment="0" applyProtection="0"/>
    <xf numFmtId="0" fontId="159" fillId="30" borderId="113"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14" applyNumberFormat="0" applyFont="0" applyAlignment="0" applyProtection="0"/>
    <xf numFmtId="0" fontId="162" fillId="30" borderId="115" applyNumberFormat="0" applyAlignment="0" applyProtection="0"/>
    <xf numFmtId="0" fontId="66" fillId="16" borderId="138" applyNumberFormat="0" applyAlignment="0" applyProtection="0"/>
    <xf numFmtId="0" fontId="81"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50" fillId="30" borderId="113" applyNumberFormat="0" applyAlignment="0" applyProtection="0"/>
    <xf numFmtId="0" fontId="78" fillId="0" borderId="116" applyNumberFormat="0" applyFill="0" applyAlignment="0" applyProtection="0"/>
    <xf numFmtId="0" fontId="7" fillId="29" borderId="139" applyNumberFormat="0" applyFont="0" applyAlignment="0" applyProtection="0"/>
    <xf numFmtId="0" fontId="169" fillId="0" borderId="116" applyNumberFormat="0" applyFill="0" applyAlignment="0" applyProtection="0"/>
    <xf numFmtId="0" fontId="7" fillId="29" borderId="114" applyNumberFormat="0" applyFont="0" applyAlignment="0" applyProtection="0"/>
    <xf numFmtId="0" fontId="78" fillId="0" borderId="126" applyNumberFormat="0" applyFill="0" applyAlignment="0" applyProtection="0"/>
    <xf numFmtId="0" fontId="66" fillId="16" borderId="113"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162" fillId="30" borderId="125" applyNumberFormat="0" applyAlignment="0" applyProtection="0"/>
    <xf numFmtId="0" fontId="50" fillId="30" borderId="138" applyNumberFormat="0" applyAlignment="0" applyProtection="0"/>
    <xf numFmtId="0" fontId="81"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81" fillId="30" borderId="140" applyNumberFormat="0" applyAlignment="0" applyProtection="0"/>
    <xf numFmtId="0" fontId="159" fillId="30" borderId="113" applyNumberFormat="0" applyAlignment="0" applyProtection="0"/>
    <xf numFmtId="0" fontId="169" fillId="0" borderId="116" applyNumberFormat="0" applyFill="0" applyAlignment="0" applyProtection="0"/>
    <xf numFmtId="0" fontId="66" fillId="16" borderId="113" applyNumberFormat="0" applyAlignment="0" applyProtection="0"/>
    <xf numFmtId="0" fontId="66" fillId="16" borderId="113" applyNumberFormat="0" applyAlignment="0" applyProtection="0"/>
    <xf numFmtId="0" fontId="7" fillId="78" borderId="117" applyNumberFormat="0" applyFont="0" applyBorder="0" applyProtection="0">
      <alignment horizontal="left" vertical="center"/>
    </xf>
    <xf numFmtId="0" fontId="159" fillId="30" borderId="113"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161" fillId="16" borderId="128" applyNumberFormat="0" applyAlignment="0" applyProtection="0"/>
    <xf numFmtId="0" fontId="162" fillId="30" borderId="115" applyNumberFormat="0" applyAlignment="0" applyProtection="0"/>
    <xf numFmtId="0" fontId="162" fillId="30" borderId="140" applyNumberFormat="0" applyAlignment="0" applyProtection="0"/>
    <xf numFmtId="0" fontId="159" fillId="30" borderId="123" applyNumberFormat="0" applyAlignment="0" applyProtection="0"/>
    <xf numFmtId="0" fontId="159" fillId="30" borderId="113" applyNumberFormat="0" applyAlignment="0" applyProtection="0"/>
    <xf numFmtId="0" fontId="162" fillId="30" borderId="115" applyNumberFormat="0" applyAlignment="0" applyProtection="0"/>
    <xf numFmtId="0" fontId="78"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162" fillId="30" borderId="140" applyNumberFormat="0" applyAlignment="0" applyProtection="0"/>
    <xf numFmtId="0" fontId="7" fillId="29" borderId="114" applyNumberFormat="0" applyFont="0" applyAlignment="0" applyProtection="0"/>
    <xf numFmtId="0" fontId="159" fillId="30" borderId="123"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159" fillId="30" borderId="113"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162" fillId="30" borderId="140" applyNumberFormat="0" applyAlignment="0" applyProtection="0"/>
    <xf numFmtId="0" fontId="159" fillId="30" borderId="113" applyNumberFormat="0" applyAlignment="0" applyProtection="0"/>
    <xf numFmtId="0" fontId="7" fillId="29" borderId="114" applyNumberFormat="0" applyFont="0" applyAlignment="0" applyProtection="0"/>
    <xf numFmtId="0" fontId="66" fillId="16" borderId="138" applyNumberFormat="0" applyAlignment="0" applyProtection="0"/>
    <xf numFmtId="0" fontId="50" fillId="30"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59" fillId="30"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162" fillId="30" borderId="130" applyNumberFormat="0" applyAlignment="0" applyProtection="0"/>
    <xf numFmtId="0" fontId="169" fillId="0" borderId="141" applyNumberFormat="0" applyFill="0" applyAlignment="0" applyProtection="0"/>
    <xf numFmtId="0" fontId="162" fillId="30" borderId="115" applyNumberFormat="0" applyAlignment="0" applyProtection="0"/>
    <xf numFmtId="0" fontId="7" fillId="29" borderId="13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66" fillId="16" borderId="113" applyNumberFormat="0" applyAlignment="0" applyProtection="0"/>
    <xf numFmtId="0" fontId="50"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1" fillId="16" borderId="113" applyNumberFormat="0" applyAlignment="0" applyProtection="0"/>
    <xf numFmtId="0" fontId="50" fillId="30" borderId="113" applyNumberFormat="0" applyAlignment="0" applyProtection="0"/>
    <xf numFmtId="0" fontId="78" fillId="0" borderId="121"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161" fillId="16" borderId="113" applyNumberFormat="0" applyAlignment="0" applyProtection="0"/>
    <xf numFmtId="0" fontId="169" fillId="0" borderId="116" applyNumberFormat="0" applyFill="0" applyAlignment="0" applyProtection="0"/>
    <xf numFmtId="0" fontId="161" fillId="16" borderId="113" applyNumberFormat="0" applyAlignment="0" applyProtection="0"/>
    <xf numFmtId="0" fontId="50" fillId="30" borderId="113" applyNumberFormat="0" applyAlignment="0" applyProtection="0"/>
    <xf numFmtId="0" fontId="162" fillId="30" borderId="115" applyNumberFormat="0" applyAlignment="0" applyProtection="0"/>
    <xf numFmtId="0" fontId="7" fillId="29" borderId="139" applyNumberFormat="0" applyFont="0" applyAlignment="0" applyProtection="0"/>
    <xf numFmtId="0" fontId="162" fillId="30" borderId="140" applyNumberFormat="0" applyAlignment="0" applyProtection="0"/>
    <xf numFmtId="0" fontId="169" fillId="0" borderId="116" applyNumberFormat="0" applyFill="0" applyAlignment="0" applyProtection="0"/>
    <xf numFmtId="0" fontId="162" fillId="30" borderId="135" applyNumberFormat="0" applyAlignment="0" applyProtection="0"/>
    <xf numFmtId="0" fontId="169" fillId="0" borderId="116" applyNumberFormat="0" applyFill="0" applyAlignment="0" applyProtection="0"/>
    <xf numFmtId="0" fontId="7" fillId="78" borderId="142" applyNumberFormat="0" applyFont="0" applyBorder="0" applyProtection="0">
      <alignment horizontal="left" vertical="center"/>
    </xf>
    <xf numFmtId="0" fontId="161" fillId="16" borderId="118" applyNumberFormat="0" applyAlignment="0" applyProtection="0"/>
    <xf numFmtId="0" fontId="161" fillId="16" borderId="113" applyNumberFormat="0" applyAlignment="0" applyProtection="0"/>
    <xf numFmtId="0" fontId="81"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161" fillId="16" borderId="118"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40"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41" applyNumberFormat="0" applyFill="0" applyAlignment="0" applyProtection="0"/>
    <xf numFmtId="0" fontId="7" fillId="78" borderId="117" applyNumberFormat="0" applyFont="0" applyBorder="0" applyProtection="0">
      <alignment horizontal="left" vertical="center"/>
    </xf>
    <xf numFmtId="0" fontId="169" fillId="0" borderId="116" applyNumberFormat="0" applyFill="0" applyAlignment="0" applyProtection="0"/>
    <xf numFmtId="0" fontId="81"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7" fillId="29" borderId="114" applyNumberFormat="0" applyFont="0" applyAlignment="0" applyProtection="0"/>
    <xf numFmtId="0" fontId="169" fillId="0" borderId="141"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66" fillId="16" borderId="113" applyNumberFormat="0" applyAlignment="0" applyProtection="0"/>
    <xf numFmtId="0" fontId="159" fillId="30" borderId="113" applyNumberFormat="0" applyAlignment="0" applyProtection="0"/>
    <xf numFmtId="0" fontId="7" fillId="29" borderId="139" applyNumberFormat="0" applyFont="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7" fillId="29" borderId="139" applyNumberFormat="0" applyFont="0" applyAlignment="0" applyProtection="0"/>
    <xf numFmtId="0" fontId="66" fillId="16"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7" fillId="29" borderId="129" applyNumberFormat="0" applyFont="0" applyAlignment="0" applyProtection="0"/>
    <xf numFmtId="0" fontId="7" fillId="78" borderId="117" applyNumberFormat="0" applyFont="0" applyBorder="0" applyProtection="0">
      <alignment horizontal="left" vertical="center"/>
    </xf>
    <xf numFmtId="0" fontId="7" fillId="78" borderId="117" applyNumberFormat="0" applyFont="0" applyBorder="0" applyProtection="0">
      <alignment horizontal="left" vertical="center"/>
    </xf>
    <xf numFmtId="0" fontId="161" fillId="16" borderId="113" applyNumberFormat="0" applyAlignment="0" applyProtection="0"/>
    <xf numFmtId="0" fontId="7" fillId="29" borderId="139" applyNumberFormat="0" applyFont="0" applyAlignment="0" applyProtection="0"/>
    <xf numFmtId="0" fontId="162" fillId="30" borderId="140" applyNumberFormat="0" applyAlignment="0" applyProtection="0"/>
    <xf numFmtId="0" fontId="159" fillId="30" borderId="118" applyNumberFormat="0" applyAlignment="0" applyProtection="0"/>
    <xf numFmtId="0" fontId="7" fillId="29" borderId="139" applyNumberFormat="0" applyFont="0" applyAlignment="0" applyProtection="0"/>
    <xf numFmtId="0" fontId="78" fillId="0" borderId="116" applyNumberFormat="0" applyFill="0" applyAlignment="0" applyProtection="0"/>
    <xf numFmtId="0" fontId="169" fillId="0" borderId="116" applyNumberFormat="0" applyFill="0" applyAlignment="0" applyProtection="0"/>
    <xf numFmtId="0" fontId="66" fillId="16" borderId="113" applyNumberFormat="0" applyAlignment="0" applyProtection="0"/>
    <xf numFmtId="0" fontId="7" fillId="78" borderId="117" applyNumberFormat="0" applyFont="0" applyBorder="0" applyProtection="0">
      <alignment horizontal="left" vertical="center"/>
    </xf>
    <xf numFmtId="0" fontId="81" fillId="30" borderId="140" applyNumberFormat="0" applyAlignment="0" applyProtection="0"/>
    <xf numFmtId="0" fontId="7" fillId="29" borderId="114" applyNumberFormat="0" applyFont="0" applyAlignment="0" applyProtection="0"/>
    <xf numFmtId="0" fontId="159" fillId="30" borderId="118" applyNumberFormat="0" applyAlignment="0" applyProtection="0"/>
    <xf numFmtId="0" fontId="78" fillId="0" borderId="116" applyNumberFormat="0" applyFill="0" applyAlignment="0" applyProtection="0"/>
    <xf numFmtId="0" fontId="78" fillId="0" borderId="141" applyNumberFormat="0" applyFill="0" applyAlignment="0" applyProtection="0"/>
    <xf numFmtId="0" fontId="81" fillId="30" borderId="140" applyNumberFormat="0" applyAlignment="0" applyProtection="0"/>
    <xf numFmtId="0" fontId="161" fillId="16" borderId="113" applyNumberFormat="0" applyAlignment="0" applyProtection="0"/>
    <xf numFmtId="0" fontId="162" fillId="30" borderId="115" applyNumberFormat="0" applyAlignment="0" applyProtection="0"/>
    <xf numFmtId="0" fontId="169" fillId="0" borderId="13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159" fillId="30" borderId="113" applyNumberFormat="0" applyAlignment="0" applyProtection="0"/>
    <xf numFmtId="0" fontId="162" fillId="30" borderId="115" applyNumberFormat="0" applyAlignment="0" applyProtection="0"/>
    <xf numFmtId="0" fontId="159" fillId="30" borderId="118" applyNumberFormat="0" applyAlignment="0" applyProtection="0"/>
    <xf numFmtId="0" fontId="50" fillId="30"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35" applyNumberFormat="0" applyAlignment="0" applyProtection="0"/>
    <xf numFmtId="0" fontId="162" fillId="30" borderId="115" applyNumberFormat="0" applyAlignment="0" applyProtection="0"/>
    <xf numFmtId="0" fontId="169" fillId="0" borderId="131" applyNumberFormat="0" applyFill="0" applyAlignment="0" applyProtection="0"/>
    <xf numFmtId="0" fontId="162" fillId="30" borderId="115" applyNumberFormat="0" applyAlignment="0" applyProtection="0"/>
    <xf numFmtId="0" fontId="7" fillId="78" borderId="142" applyNumberFormat="0" applyFont="0" applyBorder="0" applyProtection="0">
      <alignment horizontal="left" vertical="center"/>
    </xf>
    <xf numFmtId="0" fontId="162" fillId="30" borderId="115" applyNumberFormat="0" applyAlignment="0" applyProtection="0"/>
    <xf numFmtId="0" fontId="169" fillId="0" borderId="116" applyNumberFormat="0" applyFill="0" applyAlignment="0" applyProtection="0"/>
    <xf numFmtId="0" fontId="50" fillId="30"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161" fillId="16" borderId="113" applyNumberFormat="0" applyAlignment="0" applyProtection="0"/>
    <xf numFmtId="0" fontId="161" fillId="16" borderId="113" applyNumberFormat="0" applyAlignment="0" applyProtection="0"/>
    <xf numFmtId="0" fontId="159" fillId="30" borderId="113" applyNumberFormat="0" applyAlignment="0" applyProtection="0"/>
    <xf numFmtId="0" fontId="7" fillId="29" borderId="114" applyNumberFormat="0" applyFont="0" applyAlignment="0" applyProtection="0"/>
    <xf numFmtId="0" fontId="78" fillId="0" borderId="141" applyNumberFormat="0" applyFill="0" applyAlignment="0" applyProtection="0"/>
    <xf numFmtId="0" fontId="169" fillId="0" borderId="116" applyNumberFormat="0" applyFill="0" applyAlignment="0" applyProtection="0"/>
    <xf numFmtId="0" fontId="81"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159" fillId="30" borderId="138" applyNumberFormat="0" applyAlignment="0" applyProtection="0"/>
    <xf numFmtId="0" fontId="162" fillId="30" borderId="125" applyNumberFormat="0" applyAlignment="0" applyProtection="0"/>
    <xf numFmtId="0" fontId="50" fillId="30"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20"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66" fillId="16" borderId="113" applyNumberFormat="0" applyAlignment="0" applyProtection="0"/>
    <xf numFmtId="0" fontId="159"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59" fillId="30" borderId="113" applyNumberFormat="0" applyAlignment="0" applyProtection="0"/>
    <xf numFmtId="0" fontId="159" fillId="30" borderId="113" applyNumberFormat="0" applyAlignment="0" applyProtection="0"/>
    <xf numFmtId="0" fontId="81"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9" fillId="0" borderId="141" applyNumberFormat="0" applyFill="0" applyAlignment="0" applyProtection="0"/>
    <xf numFmtId="0" fontId="161" fillId="16" borderId="113" applyNumberFormat="0" applyAlignment="0" applyProtection="0"/>
    <xf numFmtId="0" fontId="81" fillId="30" borderId="115" applyNumberFormat="0" applyAlignment="0" applyProtection="0"/>
    <xf numFmtId="0" fontId="50" fillId="30" borderId="113"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66"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66" fillId="16" borderId="113" applyNumberFormat="0" applyAlignment="0" applyProtection="0"/>
    <xf numFmtId="0" fontId="7" fillId="29" borderId="114" applyNumberFormat="0" applyFont="0" applyAlignment="0" applyProtection="0"/>
    <xf numFmtId="0" fontId="50" fillId="30" borderId="118"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7" fillId="78" borderId="142" applyNumberFormat="0" applyFont="0" applyBorder="0" applyProtection="0">
      <alignment horizontal="left" vertical="center"/>
    </xf>
    <xf numFmtId="0" fontId="161" fillId="16" borderId="113"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162" fillId="30" borderId="115" applyNumberFormat="0" applyAlignment="0" applyProtection="0"/>
    <xf numFmtId="0" fontId="81" fillId="30" borderId="140" applyNumberFormat="0" applyAlignment="0" applyProtection="0"/>
    <xf numFmtId="0" fontId="159" fillId="30" borderId="138"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81" fillId="30" borderId="115" applyNumberFormat="0" applyAlignment="0" applyProtection="0"/>
    <xf numFmtId="0" fontId="66" fillId="16"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159" fillId="30" borderId="113" applyNumberFormat="0" applyAlignment="0" applyProtection="0"/>
    <xf numFmtId="0" fontId="7" fillId="29" borderId="114" applyNumberFormat="0" applyFont="0" applyAlignment="0" applyProtection="0"/>
    <xf numFmtId="0" fontId="161" fillId="16" borderId="113" applyNumberFormat="0" applyAlignment="0" applyProtection="0"/>
    <xf numFmtId="0" fontId="159" fillId="30" borderId="148" applyNumberFormat="0" applyAlignment="0" applyProtection="0"/>
    <xf numFmtId="0" fontId="162"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169" fillId="0" borderId="131" applyNumberFormat="0" applyFill="0" applyAlignment="0" applyProtection="0"/>
    <xf numFmtId="0" fontId="159" fillId="30" borderId="138" applyNumberFormat="0" applyAlignment="0" applyProtection="0"/>
    <xf numFmtId="0" fontId="7" fillId="29" borderId="114" applyNumberFormat="0" applyFont="0" applyAlignment="0" applyProtection="0"/>
    <xf numFmtId="0" fontId="161" fillId="16" borderId="113" applyNumberFormat="0" applyAlignment="0" applyProtection="0"/>
    <xf numFmtId="0" fontId="81" fillId="30" borderId="115" applyNumberFormat="0" applyAlignment="0" applyProtection="0"/>
    <xf numFmtId="0" fontId="78" fillId="0" borderId="116" applyNumberFormat="0" applyFill="0" applyAlignment="0" applyProtection="0"/>
    <xf numFmtId="0" fontId="162" fillId="30" borderId="115" applyNumberFormat="0" applyAlignment="0" applyProtection="0"/>
    <xf numFmtId="0" fontId="81" fillId="30" borderId="115" applyNumberFormat="0" applyAlignment="0" applyProtection="0"/>
    <xf numFmtId="0" fontId="169" fillId="0" borderId="126" applyNumberFormat="0" applyFill="0" applyAlignment="0" applyProtection="0"/>
    <xf numFmtId="0" fontId="169" fillId="0" borderId="141" applyNumberFormat="0" applyFill="0" applyAlignment="0" applyProtection="0"/>
    <xf numFmtId="0" fontId="162" fillId="30" borderId="115" applyNumberFormat="0" applyAlignment="0" applyProtection="0"/>
    <xf numFmtId="0" fontId="50" fillId="30" borderId="113" applyNumberFormat="0" applyAlignment="0" applyProtection="0"/>
    <xf numFmtId="0" fontId="159" fillId="30" borderId="113" applyNumberFormat="0" applyAlignment="0" applyProtection="0"/>
    <xf numFmtId="0" fontId="169" fillId="0" borderId="141" applyNumberFormat="0" applyFill="0" applyAlignment="0" applyProtection="0"/>
    <xf numFmtId="0" fontId="7" fillId="29" borderId="114" applyNumberFormat="0" applyFont="0" applyAlignment="0" applyProtection="0"/>
    <xf numFmtId="0" fontId="66" fillId="16" borderId="113" applyNumberFormat="0" applyAlignment="0" applyProtection="0"/>
    <xf numFmtId="0" fontId="50" fillId="30" borderId="113" applyNumberFormat="0" applyAlignment="0" applyProtection="0"/>
    <xf numFmtId="0" fontId="162" fillId="30" borderId="115" applyNumberFormat="0" applyAlignment="0" applyProtection="0"/>
    <xf numFmtId="0" fontId="81" fillId="30" borderId="115" applyNumberFormat="0" applyAlignment="0" applyProtection="0"/>
    <xf numFmtId="0" fontId="159" fillId="30" borderId="113" applyNumberFormat="0" applyAlignment="0" applyProtection="0"/>
    <xf numFmtId="0" fontId="66" fillId="16" borderId="113" applyNumberFormat="0" applyAlignment="0" applyProtection="0"/>
    <xf numFmtId="0" fontId="78"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1" fillId="16" borderId="133" applyNumberFormat="0" applyAlignment="0" applyProtection="0"/>
    <xf numFmtId="0" fontId="161" fillId="16" borderId="113" applyNumberFormat="0" applyAlignment="0" applyProtection="0"/>
    <xf numFmtId="0" fontId="159" fillId="30" borderId="148" applyNumberFormat="0" applyAlignment="0" applyProtection="0"/>
    <xf numFmtId="0" fontId="81" fillId="30" borderId="115" applyNumberFormat="0" applyAlignment="0" applyProtection="0"/>
    <xf numFmtId="0" fontId="50" fillId="30" borderId="113" applyNumberFormat="0" applyAlignment="0" applyProtection="0"/>
    <xf numFmtId="0" fontId="169" fillId="0" borderId="141" applyNumberFormat="0" applyFill="0" applyAlignment="0" applyProtection="0"/>
    <xf numFmtId="0" fontId="78" fillId="0" borderId="116" applyNumberFormat="0" applyFill="0" applyAlignment="0" applyProtection="0"/>
    <xf numFmtId="0" fontId="169" fillId="0" borderId="141" applyNumberFormat="0" applyFill="0" applyAlignment="0" applyProtection="0"/>
    <xf numFmtId="0" fontId="169" fillId="0" borderId="116" applyNumberFormat="0" applyFill="0" applyAlignment="0" applyProtection="0"/>
    <xf numFmtId="0" fontId="78" fillId="0" borderId="121" applyNumberFormat="0" applyFill="0" applyAlignment="0" applyProtection="0"/>
    <xf numFmtId="0" fontId="7" fillId="29" borderId="114" applyNumberFormat="0" applyFont="0" applyAlignment="0" applyProtection="0"/>
    <xf numFmtId="0" fontId="78" fillId="0" borderId="116" applyNumberFormat="0" applyFill="0" applyAlignment="0" applyProtection="0"/>
    <xf numFmtId="0" fontId="162" fillId="30" borderId="140" applyNumberFormat="0" applyAlignment="0" applyProtection="0"/>
    <xf numFmtId="0" fontId="169" fillId="0" borderId="116" applyNumberFormat="0" applyFill="0" applyAlignment="0" applyProtection="0"/>
    <xf numFmtId="0" fontId="161" fillId="16"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29" borderId="139" applyNumberFormat="0" applyFont="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7" fillId="29" borderId="114" applyNumberFormat="0" applyFont="0" applyAlignment="0" applyProtection="0"/>
    <xf numFmtId="0" fontId="159"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34" applyNumberFormat="0" applyFont="0" applyAlignment="0" applyProtection="0"/>
    <xf numFmtId="0" fontId="162" fillId="30" borderId="115"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39" applyNumberFormat="0" applyFont="0" applyAlignment="0" applyProtection="0"/>
    <xf numFmtId="0" fontId="81" fillId="30" borderId="115" applyNumberFormat="0" applyAlignment="0" applyProtection="0"/>
    <xf numFmtId="0" fontId="78" fillId="0" borderId="11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50" fillId="30" borderId="113" applyNumberFormat="0" applyAlignment="0" applyProtection="0"/>
    <xf numFmtId="0" fontId="78" fillId="0" borderId="11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8" fillId="0" borderId="116" applyNumberFormat="0" applyFill="0" applyAlignment="0" applyProtection="0"/>
    <xf numFmtId="0" fontId="162" fillId="30" borderId="115" applyNumberFormat="0" applyAlignment="0" applyProtection="0"/>
    <xf numFmtId="0" fontId="162" fillId="30" borderId="125"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24" applyNumberFormat="0" applyFont="0" applyAlignment="0" applyProtection="0"/>
    <xf numFmtId="0" fontId="78" fillId="0" borderId="116" applyNumberFormat="0" applyFill="0" applyAlignment="0" applyProtection="0"/>
    <xf numFmtId="0" fontId="50" fillId="30" borderId="113" applyNumberFormat="0" applyAlignment="0" applyProtection="0"/>
    <xf numFmtId="0" fontId="169" fillId="0" borderId="116" applyNumberFormat="0" applyFill="0" applyAlignment="0" applyProtection="0"/>
    <xf numFmtId="0" fontId="7" fillId="29" borderId="139" applyNumberFormat="0" applyFont="0" applyAlignment="0" applyProtection="0"/>
    <xf numFmtId="0" fontId="81" fillId="30" borderId="115" applyNumberFormat="0" applyAlignment="0" applyProtection="0"/>
    <xf numFmtId="0" fontId="78" fillId="0" borderId="116" applyNumberFormat="0" applyFill="0" applyAlignment="0" applyProtection="0"/>
    <xf numFmtId="0" fontId="161" fillId="16" borderId="113" applyNumberForma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7" fillId="29" borderId="119" applyNumberFormat="0" applyFont="0" applyAlignment="0" applyProtection="0"/>
    <xf numFmtId="0" fontId="161" fillId="16" borderId="113"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159" fillId="30" borderId="113" applyNumberFormat="0" applyAlignment="0" applyProtection="0"/>
    <xf numFmtId="0" fontId="169"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50" fillId="30" borderId="113" applyNumberFormat="0" applyAlignment="0" applyProtection="0"/>
    <xf numFmtId="0" fontId="66" fillId="16" borderId="113"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50" fillId="30" borderId="113" applyNumberFormat="0" applyAlignment="0" applyProtection="0"/>
    <xf numFmtId="0" fontId="162"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159" fillId="30" borderId="113" applyNumberFormat="0" applyAlignment="0" applyProtection="0"/>
    <xf numFmtId="0" fontId="78" fillId="0" borderId="116" applyNumberFormat="0" applyFill="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169" fillId="0" borderId="116" applyNumberFormat="0" applyFill="0" applyAlignment="0" applyProtection="0"/>
    <xf numFmtId="0" fontId="66" fillId="16"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78" fillId="0" borderId="116" applyNumberFormat="0" applyFill="0" applyAlignment="0" applyProtection="0"/>
    <xf numFmtId="0" fontId="50" fillId="30" borderId="113" applyNumberFormat="0" applyAlignment="0" applyProtection="0"/>
    <xf numFmtId="0" fontId="66" fillId="16" borderId="113" applyNumberFormat="0" applyAlignment="0" applyProtection="0"/>
    <xf numFmtId="0" fontId="7" fillId="78" borderId="142" applyNumberFormat="0" applyFont="0" applyBorder="0" applyProtection="0">
      <alignment horizontal="left" vertical="center"/>
    </xf>
    <xf numFmtId="0" fontId="7" fillId="29" borderId="114" applyNumberFormat="0" applyFont="0" applyAlignment="0" applyProtection="0"/>
    <xf numFmtId="0" fontId="169" fillId="0" borderId="116" applyNumberFormat="0" applyFill="0" applyAlignment="0" applyProtection="0"/>
    <xf numFmtId="0" fontId="159" fillId="30" borderId="113" applyNumberFormat="0" applyAlignment="0" applyProtection="0"/>
    <xf numFmtId="0" fontId="162" fillId="30" borderId="115" applyNumberFormat="0" applyAlignment="0" applyProtection="0"/>
    <xf numFmtId="0" fontId="162" fillId="30" borderId="140" applyNumberFormat="0" applyAlignment="0" applyProtection="0"/>
    <xf numFmtId="0" fontId="162" fillId="30" borderId="125" applyNumberFormat="0" applyAlignment="0" applyProtection="0"/>
    <xf numFmtId="0" fontId="7" fillId="29" borderId="114" applyNumberFormat="0" applyFont="0" applyAlignment="0" applyProtection="0"/>
    <xf numFmtId="0" fontId="7" fillId="29" borderId="134" applyNumberFormat="0" applyFont="0" applyAlignment="0" applyProtection="0"/>
    <xf numFmtId="0" fontId="81" fillId="30" borderId="115" applyNumberFormat="0" applyAlignment="0" applyProtection="0"/>
    <xf numFmtId="0" fontId="78" fillId="0" borderId="141" applyNumberFormat="0" applyFill="0" applyAlignment="0" applyProtection="0"/>
    <xf numFmtId="0" fontId="162" fillId="30" borderId="115" applyNumberFormat="0" applyAlignment="0" applyProtection="0"/>
    <xf numFmtId="0" fontId="50" fillId="30" borderId="113"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50" fillId="30" borderId="113" applyNumberFormat="0" applyAlignment="0" applyProtection="0"/>
    <xf numFmtId="0" fontId="159" fillId="30" borderId="113" applyNumberFormat="0" applyAlignment="0" applyProtection="0"/>
    <xf numFmtId="0" fontId="81" fillId="30" borderId="115" applyNumberFormat="0" applyAlignment="0" applyProtection="0"/>
    <xf numFmtId="0" fontId="66" fillId="16" borderId="113" applyNumberFormat="0" applyAlignment="0" applyProtection="0"/>
    <xf numFmtId="0" fontId="159" fillId="30"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50" fillId="30" borderId="113" applyNumberFormat="0" applyAlignment="0" applyProtection="0"/>
    <xf numFmtId="0" fontId="66" fillId="16" borderId="113" applyNumberFormat="0" applyAlignment="0" applyProtection="0"/>
    <xf numFmtId="0" fontId="78" fillId="0" borderId="126" applyNumberFormat="0" applyFill="0" applyAlignment="0" applyProtection="0"/>
    <xf numFmtId="0" fontId="66" fillId="16"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159" fillId="30" borderId="113" applyNumberFormat="0" applyAlignment="0" applyProtection="0"/>
    <xf numFmtId="0" fontId="81" fillId="30" borderId="115" applyNumberFormat="0" applyAlignment="0" applyProtection="0"/>
    <xf numFmtId="0" fontId="81" fillId="30" borderId="115" applyNumberFormat="0" applyAlignment="0" applyProtection="0"/>
    <xf numFmtId="0" fontId="162" fillId="30" borderId="120" applyNumberFormat="0" applyAlignment="0" applyProtection="0"/>
    <xf numFmtId="0" fontId="50" fillId="30" borderId="133" applyNumberFormat="0" applyAlignment="0" applyProtection="0"/>
    <xf numFmtId="0" fontId="66" fillId="16"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81" fillId="30" borderId="140" applyNumberFormat="0" applyAlignment="0" applyProtection="0"/>
    <xf numFmtId="0" fontId="81" fillId="30" borderId="115" applyNumberFormat="0" applyAlignment="0" applyProtection="0"/>
    <xf numFmtId="0" fontId="161" fillId="16" borderId="113" applyNumberFormat="0" applyAlignment="0" applyProtection="0"/>
    <xf numFmtId="0" fontId="162" fillId="30" borderId="115"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50"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39" applyNumberFormat="0" applyFont="0" applyAlignment="0" applyProtection="0"/>
    <xf numFmtId="0" fontId="7" fillId="78" borderId="117" applyNumberFormat="0" applyFont="0" applyBorder="0" applyProtection="0">
      <alignment horizontal="left" vertical="center"/>
    </xf>
    <xf numFmtId="0" fontId="159" fillId="30" borderId="113"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161" fillId="16" borderId="123" applyNumberFormat="0" applyAlignment="0" applyProtection="0"/>
    <xf numFmtId="0" fontId="81"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9" fillId="0" borderId="141"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7" fillId="29" borderId="139" applyNumberFormat="0" applyFont="0" applyAlignment="0" applyProtection="0"/>
    <xf numFmtId="0" fontId="169" fillId="0" borderId="116" applyNumberFormat="0" applyFill="0" applyAlignment="0" applyProtection="0"/>
    <xf numFmtId="0" fontId="78"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50" fillId="30" borderId="113" applyNumberFormat="0" applyAlignment="0" applyProtection="0"/>
    <xf numFmtId="0" fontId="162" fillId="30" borderId="115" applyNumberFormat="0" applyAlignment="0" applyProtection="0"/>
    <xf numFmtId="0" fontId="161" fillId="16" borderId="138" applyNumberFormat="0" applyAlignment="0" applyProtection="0"/>
    <xf numFmtId="0" fontId="159"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59" fillId="30" borderId="113" applyNumberFormat="0" applyAlignment="0" applyProtection="0"/>
    <xf numFmtId="0" fontId="7" fillId="29" borderId="114" applyNumberFormat="0" applyFont="0" applyAlignment="0" applyProtection="0"/>
    <xf numFmtId="0" fontId="161" fillId="16" borderId="113"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7" fillId="29" borderId="139" applyNumberFormat="0" applyFont="0" applyAlignment="0" applyProtection="0"/>
    <xf numFmtId="0" fontId="162" fillId="30" borderId="115" applyNumberFormat="0" applyAlignment="0" applyProtection="0"/>
    <xf numFmtId="0" fontId="66" fillId="16" borderId="113" applyNumberFormat="0" applyAlignment="0" applyProtection="0"/>
    <xf numFmtId="0" fontId="162" fillId="30" borderId="115" applyNumberFormat="0" applyAlignment="0" applyProtection="0"/>
    <xf numFmtId="0" fontId="81"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59" fillId="30" borderId="113" applyNumberFormat="0" applyAlignment="0" applyProtection="0"/>
    <xf numFmtId="0" fontId="159" fillId="30" borderId="113" applyNumberFormat="0" applyAlignment="0" applyProtection="0"/>
    <xf numFmtId="0" fontId="81" fillId="30" borderId="115" applyNumberFormat="0" applyAlignment="0" applyProtection="0"/>
    <xf numFmtId="0" fontId="7" fillId="29" borderId="114" applyNumberFormat="0" applyFont="0" applyAlignment="0" applyProtection="0"/>
    <xf numFmtId="0" fontId="50" fillId="30" borderId="113"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81" fillId="30" borderId="115" applyNumberFormat="0" applyAlignment="0" applyProtection="0"/>
    <xf numFmtId="0" fontId="162" fillId="30" borderId="115" applyNumberFormat="0" applyAlignment="0" applyProtection="0"/>
    <xf numFmtId="0" fontId="81" fillId="30" borderId="140" applyNumberFormat="0" applyAlignment="0" applyProtection="0"/>
    <xf numFmtId="0" fontId="81" fillId="30" borderId="140" applyNumberFormat="0" applyAlignment="0" applyProtection="0"/>
    <xf numFmtId="0" fontId="169" fillId="0" borderId="116" applyNumberFormat="0" applyFill="0" applyAlignment="0" applyProtection="0"/>
    <xf numFmtId="0" fontId="162" fillId="30" borderId="115"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14" applyNumberFormat="0" applyFont="0" applyAlignment="0" applyProtection="0"/>
    <xf numFmtId="0" fontId="81" fillId="30" borderId="140" applyNumberFormat="0" applyAlignment="0" applyProtection="0"/>
    <xf numFmtId="0" fontId="162" fillId="30" borderId="115" applyNumberFormat="0" applyAlignment="0" applyProtection="0"/>
    <xf numFmtId="0" fontId="50" fillId="30" borderId="113" applyNumberFormat="0" applyAlignment="0" applyProtection="0"/>
    <xf numFmtId="0" fontId="78" fillId="0" borderId="116" applyNumberFormat="0" applyFill="0" applyAlignment="0" applyProtection="0"/>
    <xf numFmtId="0" fontId="162" fillId="30" borderId="115" applyNumberFormat="0" applyAlignment="0" applyProtection="0"/>
    <xf numFmtId="0" fontId="7" fillId="78" borderId="117" applyNumberFormat="0" applyFont="0" applyBorder="0" applyProtection="0">
      <alignment horizontal="left" vertical="center"/>
    </xf>
    <xf numFmtId="0" fontId="159" fillId="30" borderId="113" applyNumberFormat="0" applyAlignment="0" applyProtection="0"/>
    <xf numFmtId="0" fontId="162" fillId="30" borderId="115" applyNumberFormat="0" applyAlignment="0" applyProtection="0"/>
    <xf numFmtId="0" fontId="159" fillId="30" borderId="138" applyNumberFormat="0" applyAlignment="0" applyProtection="0"/>
    <xf numFmtId="0" fontId="78"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159" fillId="30" borderId="113" applyNumberFormat="0" applyAlignment="0" applyProtection="0"/>
    <xf numFmtId="0" fontId="159" fillId="30" borderId="113" applyNumberFormat="0" applyAlignment="0" applyProtection="0"/>
    <xf numFmtId="0" fontId="81"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81" fillId="30" borderId="115" applyNumberFormat="0" applyAlignment="0" applyProtection="0"/>
    <xf numFmtId="0" fontId="78" fillId="0" borderId="116"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50" fillId="30" borderId="113" applyNumberFormat="0" applyAlignment="0" applyProtection="0"/>
    <xf numFmtId="0" fontId="81" fillId="30" borderId="115" applyNumberFormat="0" applyAlignment="0" applyProtection="0"/>
    <xf numFmtId="0" fontId="161" fillId="16" borderId="113"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40"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81" fillId="30" borderId="115" applyNumberFormat="0" applyAlignment="0" applyProtection="0"/>
    <xf numFmtId="0" fontId="7" fillId="29" borderId="139" applyNumberFormat="0" applyFont="0" applyAlignment="0" applyProtection="0"/>
    <xf numFmtId="0" fontId="161" fillId="16" borderId="113" applyNumberFormat="0" applyAlignment="0" applyProtection="0"/>
    <xf numFmtId="0" fontId="81" fillId="30" borderId="115" applyNumberFormat="0" applyAlignment="0" applyProtection="0"/>
    <xf numFmtId="0" fontId="162" fillId="30" borderId="130" applyNumberFormat="0" applyAlignment="0" applyProtection="0"/>
    <xf numFmtId="0" fontId="161" fillId="16" borderId="113"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161" fillId="16" borderId="113" applyNumberFormat="0" applyAlignment="0" applyProtection="0"/>
    <xf numFmtId="0" fontId="66" fillId="16" borderId="113" applyNumberFormat="0" applyAlignment="0" applyProtection="0"/>
    <xf numFmtId="0" fontId="169" fillId="0" borderId="116" applyNumberFormat="0" applyFill="0" applyAlignment="0" applyProtection="0"/>
    <xf numFmtId="0" fontId="159" fillId="30" borderId="138" applyNumberFormat="0" applyAlignment="0" applyProtection="0"/>
    <xf numFmtId="0" fontId="78" fillId="0" borderId="116" applyNumberFormat="0" applyFill="0" applyAlignment="0" applyProtection="0"/>
    <xf numFmtId="0" fontId="161" fillId="16" borderId="113"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81" fillId="30" borderId="115" applyNumberFormat="0" applyAlignment="0" applyProtection="0"/>
    <xf numFmtId="0" fontId="159" fillId="30" borderId="133"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81" fillId="30" borderId="140" applyNumberForma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169" fillId="0" borderId="116" applyNumberFormat="0" applyFill="0" applyAlignment="0" applyProtection="0"/>
    <xf numFmtId="0" fontId="161" fillId="16" borderId="118" applyNumberFormat="0" applyAlignment="0" applyProtection="0"/>
    <xf numFmtId="0" fontId="162" fillId="30" borderId="130" applyNumberFormat="0" applyAlignment="0" applyProtection="0"/>
    <xf numFmtId="0" fontId="7" fillId="29" borderId="114" applyNumberFormat="0" applyFont="0" applyAlignment="0" applyProtection="0"/>
    <xf numFmtId="0" fontId="66" fillId="16" borderId="138" applyNumberFormat="0" applyAlignment="0" applyProtection="0"/>
    <xf numFmtId="0" fontId="169" fillId="0" borderId="121" applyNumberFormat="0" applyFill="0" applyAlignment="0" applyProtection="0"/>
    <xf numFmtId="0" fontId="7" fillId="29" borderId="114" applyNumberFormat="0" applyFont="0" applyAlignment="0" applyProtection="0"/>
    <xf numFmtId="0" fontId="7" fillId="29" borderId="139"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78" borderId="117" applyNumberFormat="0" applyFont="0" applyBorder="0" applyProtection="0">
      <alignment horizontal="left" vertical="center"/>
    </xf>
    <xf numFmtId="0" fontId="159" fillId="30" borderId="113" applyNumberForma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81" fillId="30" borderId="115" applyNumberFormat="0" applyAlignment="0" applyProtection="0"/>
    <xf numFmtId="0" fontId="50" fillId="30" borderId="123" applyNumberFormat="0" applyAlignment="0" applyProtection="0"/>
    <xf numFmtId="0" fontId="7" fillId="29" borderId="114" applyNumberFormat="0" applyFont="0" applyAlignment="0" applyProtection="0"/>
    <xf numFmtId="0" fontId="7" fillId="29" borderId="119" applyNumberFormat="0" applyFont="0" applyAlignment="0" applyProtection="0"/>
    <xf numFmtId="0" fontId="161" fillId="16" borderId="113" applyNumberFormat="0" applyAlignment="0" applyProtection="0"/>
    <xf numFmtId="0" fontId="66" fillId="16" borderId="138" applyNumberFormat="0" applyAlignment="0" applyProtection="0"/>
    <xf numFmtId="0" fontId="7" fillId="78" borderId="117" applyNumberFormat="0" applyFont="0" applyBorder="0" applyProtection="0">
      <alignment horizontal="left" vertical="center"/>
    </xf>
    <xf numFmtId="0" fontId="159" fillId="30" borderId="113" applyNumberFormat="0" applyAlignment="0" applyProtection="0"/>
    <xf numFmtId="0" fontId="7" fillId="29" borderId="139" applyNumberFormat="0" applyFont="0" applyAlignment="0" applyProtection="0"/>
    <xf numFmtId="0" fontId="169" fillId="0" borderId="116" applyNumberFormat="0" applyFill="0" applyAlignment="0" applyProtection="0"/>
    <xf numFmtId="0" fontId="161" fillId="16" borderId="113" applyNumberFormat="0" applyAlignment="0" applyProtection="0"/>
    <xf numFmtId="0" fontId="162" fillId="30" borderId="115" applyNumberFormat="0" applyAlignment="0" applyProtection="0"/>
    <xf numFmtId="0" fontId="50" fillId="30" borderId="113" applyNumberFormat="0" applyAlignment="0" applyProtection="0"/>
    <xf numFmtId="0" fontId="7" fillId="29" borderId="114" applyNumberFormat="0" applyFont="0" applyAlignment="0" applyProtection="0"/>
    <xf numFmtId="0" fontId="66" fillId="16" borderId="113" applyNumberFormat="0" applyAlignment="0" applyProtection="0"/>
    <xf numFmtId="0" fontId="162" fillId="30" borderId="135" applyNumberFormat="0" applyAlignment="0" applyProtection="0"/>
    <xf numFmtId="0" fontId="161" fillId="16" borderId="113" applyNumberFormat="0" applyAlignment="0" applyProtection="0"/>
    <xf numFmtId="0" fontId="50" fillId="30" borderId="113" applyNumberFormat="0" applyAlignment="0" applyProtection="0"/>
    <xf numFmtId="0" fontId="162" fillId="30" borderId="115" applyNumberFormat="0" applyAlignment="0" applyProtection="0"/>
    <xf numFmtId="0" fontId="161" fillId="16" borderId="138" applyNumberFormat="0" applyAlignment="0" applyProtection="0"/>
    <xf numFmtId="0" fontId="66" fillId="16" borderId="113" applyNumberFormat="0" applyAlignment="0" applyProtection="0"/>
    <xf numFmtId="0" fontId="81" fillId="30" borderId="115" applyNumberFormat="0" applyAlignment="0" applyProtection="0"/>
    <xf numFmtId="0" fontId="7" fillId="29" borderId="114" applyNumberFormat="0" applyFont="0" applyAlignment="0" applyProtection="0"/>
    <xf numFmtId="0" fontId="169" fillId="0" borderId="121" applyNumberFormat="0" applyFill="0" applyAlignment="0" applyProtection="0"/>
    <xf numFmtId="0" fontId="169" fillId="0" borderId="116" applyNumberFormat="0" applyFill="0" applyAlignment="0" applyProtection="0"/>
    <xf numFmtId="0" fontId="161" fillId="16" borderId="113"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59" fillId="30" borderId="138" applyNumberFormat="0" applyAlignment="0" applyProtection="0"/>
    <xf numFmtId="0" fontId="7" fillId="29" borderId="114" applyNumberFormat="0" applyFont="0" applyAlignment="0" applyProtection="0"/>
    <xf numFmtId="0" fontId="162" fillId="30" borderId="13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161" fillId="16" borderId="138" applyNumberFormat="0" applyAlignment="0" applyProtection="0"/>
    <xf numFmtId="0" fontId="81" fillId="30" borderId="115" applyNumberFormat="0" applyAlignment="0" applyProtection="0"/>
    <xf numFmtId="0" fontId="81" fillId="30" borderId="130" applyNumberFormat="0" applyAlignment="0" applyProtection="0"/>
    <xf numFmtId="0" fontId="169" fillId="0" borderId="116" applyNumberFormat="0" applyFill="0" applyAlignment="0" applyProtection="0"/>
    <xf numFmtId="0" fontId="161" fillId="16" borderId="113" applyNumberFormat="0" applyAlignment="0" applyProtection="0"/>
    <xf numFmtId="0" fontId="162" fillId="30" borderId="115"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81" fillId="30" borderId="140" applyNumberFormat="0" applyAlignment="0" applyProtection="0"/>
    <xf numFmtId="0" fontId="162" fillId="30" borderId="115" applyNumberFormat="0" applyAlignment="0" applyProtection="0"/>
    <xf numFmtId="0" fontId="162" fillId="30" borderId="115" applyNumberFormat="0" applyAlignment="0" applyProtection="0"/>
    <xf numFmtId="0" fontId="162" fillId="30" borderId="140"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30" applyNumberFormat="0" applyAlignment="0" applyProtection="0"/>
    <xf numFmtId="0" fontId="81" fillId="30" borderId="140" applyNumberFormat="0" applyAlignment="0" applyProtection="0"/>
    <xf numFmtId="0" fontId="162" fillId="30" borderId="140" applyNumberFormat="0" applyAlignment="0" applyProtection="0"/>
    <xf numFmtId="0" fontId="50" fillId="30" borderId="113" applyNumberFormat="0" applyAlignment="0" applyProtection="0"/>
    <xf numFmtId="0" fontId="66" fillId="16" borderId="133" applyNumberFormat="0" applyAlignment="0" applyProtection="0"/>
    <xf numFmtId="0" fontId="159" fillId="30" borderId="138"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50" fillId="30" borderId="113" applyNumberFormat="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162" fillId="30" borderId="140" applyNumberFormat="0" applyAlignment="0" applyProtection="0"/>
    <xf numFmtId="0" fontId="162"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66" fillId="16" borderId="118"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81" fillId="30" borderId="140" applyNumberFormat="0" applyAlignment="0" applyProtection="0"/>
    <xf numFmtId="0" fontId="169" fillId="0" borderId="116" applyNumberFormat="0" applyFill="0" applyAlignment="0" applyProtection="0"/>
    <xf numFmtId="0" fontId="162" fillId="30" borderId="130" applyNumberFormat="0" applyAlignment="0" applyProtection="0"/>
    <xf numFmtId="0" fontId="169" fillId="0" borderId="116" applyNumberFormat="0" applyFill="0" applyAlignment="0" applyProtection="0"/>
    <xf numFmtId="0" fontId="81" fillId="30" borderId="115" applyNumberFormat="0" applyAlignment="0" applyProtection="0"/>
    <xf numFmtId="0" fontId="78" fillId="0" borderId="116" applyNumberFormat="0" applyFill="0" applyAlignment="0" applyProtection="0"/>
    <xf numFmtId="0" fontId="78" fillId="0" borderId="116" applyNumberFormat="0" applyFill="0" applyAlignment="0" applyProtection="0"/>
    <xf numFmtId="0" fontId="78" fillId="0" borderId="116" applyNumberFormat="0" applyFill="0" applyAlignment="0" applyProtection="0"/>
    <xf numFmtId="0" fontId="7" fillId="29" borderId="114" applyNumberFormat="0" applyFont="0" applyAlignment="0" applyProtection="0"/>
    <xf numFmtId="0" fontId="81" fillId="30" borderId="115" applyNumberFormat="0" applyAlignment="0" applyProtection="0"/>
    <xf numFmtId="0" fontId="159" fillId="30" borderId="113"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81" fillId="30" borderId="115" applyNumberFormat="0" applyAlignment="0" applyProtection="0"/>
    <xf numFmtId="0" fontId="78" fillId="0" borderId="116" applyNumberFormat="0" applyFill="0" applyAlignment="0" applyProtection="0"/>
    <xf numFmtId="0" fontId="81" fillId="30" borderId="115" applyNumberFormat="0" applyAlignment="0" applyProtection="0"/>
    <xf numFmtId="0" fontId="162" fillId="30" borderId="115" applyNumberFormat="0" applyAlignment="0" applyProtection="0"/>
    <xf numFmtId="0" fontId="66" fillId="16" borderId="113" applyNumberFormat="0" applyAlignment="0" applyProtection="0"/>
    <xf numFmtId="0" fontId="50" fillId="30" borderId="113" applyNumberFormat="0" applyAlignment="0" applyProtection="0"/>
    <xf numFmtId="0" fontId="81"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162" fillId="30" borderId="115" applyNumberFormat="0" applyAlignment="0" applyProtection="0"/>
    <xf numFmtId="0" fontId="161" fillId="16" borderId="128" applyNumberFormat="0" applyAlignment="0" applyProtection="0"/>
    <xf numFmtId="0" fontId="7" fillId="29" borderId="114" applyNumberFormat="0" applyFont="0" applyAlignment="0" applyProtection="0"/>
    <xf numFmtId="0" fontId="161" fillId="16" borderId="113" applyNumberFormat="0" applyAlignment="0" applyProtection="0"/>
    <xf numFmtId="0" fontId="78" fillId="0" borderId="141" applyNumberFormat="0" applyFill="0" applyAlignment="0" applyProtection="0"/>
    <xf numFmtId="0" fontId="50" fillId="30" borderId="138" applyNumberFormat="0" applyAlignment="0" applyProtection="0"/>
    <xf numFmtId="0" fontId="50" fillId="30" borderId="138" applyNumberFormat="0" applyAlignment="0" applyProtection="0"/>
    <xf numFmtId="0" fontId="7" fillId="29" borderId="114" applyNumberFormat="0" applyFont="0" applyAlignment="0" applyProtection="0"/>
    <xf numFmtId="0" fontId="66" fillId="16" borderId="113" applyNumberFormat="0" applyAlignment="0" applyProtection="0"/>
    <xf numFmtId="0" fontId="81" fillId="30" borderId="120" applyNumberFormat="0" applyAlignment="0" applyProtection="0"/>
    <xf numFmtId="0" fontId="7" fillId="29" borderId="114" applyNumberFormat="0" applyFont="0" applyAlignment="0" applyProtection="0"/>
    <xf numFmtId="0" fontId="161" fillId="16" borderId="113" applyNumberForma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8" fillId="0" borderId="116" applyNumberFormat="0" applyFill="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66" fillId="16" borderId="113" applyNumberFormat="0" applyAlignment="0" applyProtection="0"/>
    <xf numFmtId="0" fontId="162" fillId="30" borderId="115" applyNumberFormat="0" applyAlignment="0" applyProtection="0"/>
    <xf numFmtId="0" fontId="162" fillId="30" borderId="115" applyNumberFormat="0" applyAlignment="0" applyProtection="0"/>
    <xf numFmtId="0" fontId="50" fillId="30" borderId="118" applyNumberFormat="0" applyAlignment="0" applyProtection="0"/>
    <xf numFmtId="0" fontId="7" fillId="29" borderId="114" applyNumberFormat="0" applyFont="0" applyAlignment="0" applyProtection="0"/>
    <xf numFmtId="0" fontId="161" fillId="16" borderId="138" applyNumberFormat="0" applyAlignment="0" applyProtection="0"/>
    <xf numFmtId="0" fontId="7" fillId="29" borderId="114" applyNumberFormat="0" applyFont="0" applyAlignment="0" applyProtection="0"/>
    <xf numFmtId="0" fontId="162" fillId="30" borderId="115" applyNumberFormat="0" applyAlignment="0" applyProtection="0"/>
    <xf numFmtId="0" fontId="159" fillId="30" borderId="138" applyNumberFormat="0" applyAlignment="0" applyProtection="0"/>
    <xf numFmtId="0" fontId="81" fillId="30" borderId="115" applyNumberFormat="0" applyAlignment="0" applyProtection="0"/>
    <xf numFmtId="0" fontId="7" fillId="29" borderId="114" applyNumberFormat="0" applyFont="0" applyAlignment="0" applyProtection="0"/>
    <xf numFmtId="0" fontId="50" fillId="30" borderId="113" applyNumberFormat="0" applyAlignment="0" applyProtection="0"/>
    <xf numFmtId="0" fontId="169" fillId="0" borderId="116" applyNumberFormat="0" applyFill="0" applyAlignment="0" applyProtection="0"/>
    <xf numFmtId="0" fontId="7" fillId="78" borderId="142" applyNumberFormat="0" applyFont="0" applyBorder="0" applyProtection="0">
      <alignment horizontal="left" vertical="center"/>
    </xf>
    <xf numFmtId="0" fontId="169" fillId="0" borderId="116" applyNumberFormat="0" applyFill="0" applyAlignment="0" applyProtection="0"/>
    <xf numFmtId="0" fontId="66" fillId="16" borderId="123" applyNumberFormat="0" applyAlignment="0" applyProtection="0"/>
    <xf numFmtId="0" fontId="161" fillId="16" borderId="128" applyNumberFormat="0" applyAlignment="0" applyProtection="0"/>
    <xf numFmtId="0" fontId="162" fillId="30" borderId="115" applyNumberFormat="0" applyAlignment="0" applyProtection="0"/>
    <xf numFmtId="0" fontId="162" fillId="30" borderId="140" applyNumberFormat="0" applyAlignment="0" applyProtection="0"/>
    <xf numFmtId="0" fontId="78" fillId="0" borderId="141" applyNumberFormat="0" applyFill="0" applyAlignment="0" applyProtection="0"/>
    <xf numFmtId="0" fontId="7" fillId="29" borderId="114" applyNumberFormat="0" applyFont="0" applyAlignment="0" applyProtection="0"/>
    <xf numFmtId="0" fontId="169" fillId="0" borderId="116" applyNumberFormat="0" applyFill="0" applyAlignment="0" applyProtection="0"/>
    <xf numFmtId="0" fontId="50" fillId="30" borderId="138" applyNumberFormat="0" applyAlignment="0" applyProtection="0"/>
    <xf numFmtId="0" fontId="161" fillId="16" borderId="113" applyNumberFormat="0" applyAlignment="0" applyProtection="0"/>
    <xf numFmtId="0" fontId="161" fillId="16"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161" fillId="16" borderId="113" applyNumberFormat="0" applyAlignment="0" applyProtection="0"/>
    <xf numFmtId="0" fontId="169" fillId="0" borderId="116" applyNumberFormat="0" applyFill="0" applyAlignment="0" applyProtection="0"/>
    <xf numFmtId="0" fontId="159"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66" fillId="16" borderId="113" applyNumberFormat="0" applyAlignment="0" applyProtection="0"/>
    <xf numFmtId="0" fontId="159" fillId="30" borderId="118" applyNumberFormat="0" applyAlignment="0" applyProtection="0"/>
    <xf numFmtId="0" fontId="81" fillId="30" borderId="140" applyNumberFormat="0" applyAlignment="0" applyProtection="0"/>
    <xf numFmtId="0" fontId="7" fillId="29" borderId="119" applyNumberFormat="0" applyFont="0" applyAlignment="0" applyProtection="0"/>
    <xf numFmtId="0" fontId="7" fillId="29" borderId="114" applyNumberFormat="0" applyFont="0" applyAlignment="0" applyProtection="0"/>
    <xf numFmtId="0" fontId="50" fillId="30" borderId="133" applyNumberFormat="0" applyAlignment="0" applyProtection="0"/>
    <xf numFmtId="0" fontId="7" fillId="29" borderId="114" applyNumberFormat="0" applyFont="0" applyAlignment="0" applyProtection="0"/>
    <xf numFmtId="0" fontId="161" fillId="16" borderId="118" applyNumberFormat="0" applyAlignment="0" applyProtection="0"/>
    <xf numFmtId="0" fontId="169" fillId="0" borderId="121"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169" fillId="0" borderId="131" applyNumberFormat="0" applyFill="0" applyAlignment="0" applyProtection="0"/>
    <xf numFmtId="0" fontId="162" fillId="30" borderId="115"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162" fillId="30" borderId="140" applyNumberFormat="0" applyAlignment="0" applyProtection="0"/>
    <xf numFmtId="0" fontId="159" fillId="30" borderId="113" applyNumberFormat="0" applyAlignment="0" applyProtection="0"/>
    <xf numFmtId="0" fontId="81"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66" fillId="16" borderId="113" applyNumberFormat="0" applyAlignment="0" applyProtection="0"/>
    <xf numFmtId="0" fontId="7" fillId="29" borderId="139" applyNumberFormat="0" applyFont="0" applyAlignment="0" applyProtection="0"/>
    <xf numFmtId="0" fontId="162" fillId="30" borderId="115" applyNumberFormat="0" applyAlignment="0" applyProtection="0"/>
    <xf numFmtId="0" fontId="162" fillId="30" borderId="120"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161" fillId="16" borderId="113" applyNumberFormat="0" applyAlignment="0" applyProtection="0"/>
    <xf numFmtId="0" fontId="162"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50" fillId="30" borderId="118" applyNumberFormat="0" applyAlignment="0" applyProtection="0"/>
    <xf numFmtId="0" fontId="162" fillId="30" borderId="115" applyNumberFormat="0" applyAlignment="0" applyProtection="0"/>
    <xf numFmtId="0" fontId="162" fillId="30" borderId="140" applyNumberFormat="0" applyAlignment="0" applyProtection="0"/>
    <xf numFmtId="0" fontId="66" fillId="16" borderId="123"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161" fillId="16" borderId="113" applyNumberFormat="0" applyAlignment="0" applyProtection="0"/>
    <xf numFmtId="0" fontId="7" fillId="29" borderId="129" applyNumberFormat="0" applyFont="0" applyAlignment="0" applyProtection="0"/>
    <xf numFmtId="0" fontId="7" fillId="29" borderId="114" applyNumberFormat="0" applyFont="0" applyAlignment="0" applyProtection="0"/>
    <xf numFmtId="0" fontId="162" fillId="30" borderId="140" applyNumberFormat="0" applyAlignment="0" applyProtection="0"/>
    <xf numFmtId="0" fontId="159" fillId="30" borderId="118" applyNumberFormat="0" applyAlignment="0" applyProtection="0"/>
    <xf numFmtId="0" fontId="81" fillId="30" borderId="115" applyNumberFormat="0" applyAlignment="0" applyProtection="0"/>
    <xf numFmtId="0" fontId="162" fillId="30" borderId="115" applyNumberFormat="0" applyAlignment="0" applyProtection="0"/>
    <xf numFmtId="0" fontId="161" fillId="16"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162" fillId="30" borderId="140" applyNumberFormat="0" applyAlignment="0" applyProtection="0"/>
    <xf numFmtId="0" fontId="81" fillId="30" borderId="115" applyNumberFormat="0" applyAlignment="0" applyProtection="0"/>
    <xf numFmtId="0" fontId="7" fillId="29" borderId="139"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159" fillId="30" borderId="113"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7" fillId="29" borderId="114" applyNumberFormat="0" applyFont="0" applyAlignment="0" applyProtection="0"/>
    <xf numFmtId="0" fontId="161" fillId="16" borderId="118" applyNumberFormat="0" applyAlignment="0" applyProtection="0"/>
    <xf numFmtId="0" fontId="78" fillId="0" borderId="141" applyNumberFormat="0" applyFill="0" applyAlignment="0" applyProtection="0"/>
    <xf numFmtId="0" fontId="81"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34" applyNumberFormat="0" applyFont="0" applyAlignment="0" applyProtection="0"/>
    <xf numFmtId="0" fontId="159" fillId="30" borderId="113" applyNumberFormat="0" applyAlignment="0" applyProtection="0"/>
    <xf numFmtId="0" fontId="169" fillId="0" borderId="116" applyNumberFormat="0" applyFill="0" applyAlignment="0" applyProtection="0"/>
    <xf numFmtId="0" fontId="159" fillId="30" borderId="123"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50" fillId="30" borderId="113" applyNumberForma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78" fillId="0" borderId="116" applyNumberFormat="0" applyFill="0" applyAlignment="0" applyProtection="0"/>
    <xf numFmtId="0" fontId="50"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78" fillId="0" borderId="116" applyNumberFormat="0" applyFill="0" applyAlignment="0" applyProtection="0"/>
    <xf numFmtId="0" fontId="66" fillId="16" borderId="118" applyNumberFormat="0" applyAlignment="0" applyProtection="0"/>
    <xf numFmtId="0" fontId="162"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50" fillId="30" borderId="128"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78" fillId="0" borderId="116" applyNumberFormat="0" applyFill="0" applyAlignment="0" applyProtection="0"/>
    <xf numFmtId="0" fontId="169" fillId="0" borderId="116" applyNumberFormat="0" applyFill="0" applyAlignment="0" applyProtection="0"/>
    <xf numFmtId="0" fontId="161" fillId="16" borderId="128" applyNumberFormat="0" applyAlignment="0" applyProtection="0"/>
    <xf numFmtId="0" fontId="169" fillId="0" borderId="116" applyNumberFormat="0" applyFill="0" applyAlignment="0" applyProtection="0"/>
    <xf numFmtId="0" fontId="81" fillId="30" borderId="140" applyNumberFormat="0" applyAlignment="0" applyProtection="0"/>
    <xf numFmtId="0" fontId="81"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50" fillId="30" borderId="113" applyNumberFormat="0" applyAlignment="0" applyProtection="0"/>
    <xf numFmtId="0" fontId="169" fillId="0" borderId="116" applyNumberFormat="0" applyFill="0" applyAlignment="0" applyProtection="0"/>
    <xf numFmtId="0" fontId="50" fillId="30"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66" fillId="16" borderId="123" applyNumberFormat="0" applyAlignment="0" applyProtection="0"/>
    <xf numFmtId="0" fontId="162" fillId="30" borderId="115" applyNumberFormat="0" applyAlignment="0" applyProtection="0"/>
    <xf numFmtId="0" fontId="81" fillId="30" borderId="115" applyNumberFormat="0" applyAlignment="0" applyProtection="0"/>
    <xf numFmtId="0" fontId="7" fillId="29" borderId="114" applyNumberFormat="0" applyFont="0" applyAlignment="0" applyProtection="0"/>
    <xf numFmtId="0" fontId="161" fillId="16" borderId="113" applyNumberFormat="0" applyAlignment="0" applyProtection="0"/>
    <xf numFmtId="0" fontId="7" fillId="29" borderId="114" applyNumberFormat="0" applyFont="0" applyAlignment="0" applyProtection="0"/>
    <xf numFmtId="0" fontId="161" fillId="16" borderId="113" applyNumberFormat="0" applyAlignment="0" applyProtection="0"/>
    <xf numFmtId="0" fontId="159" fillId="30" borderId="113"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78" fillId="0" borderId="116" applyNumberFormat="0" applyFill="0" applyAlignment="0" applyProtection="0"/>
    <xf numFmtId="0" fontId="81" fillId="30" borderId="115" applyNumberFormat="0" applyAlignment="0" applyProtection="0"/>
    <xf numFmtId="0" fontId="81" fillId="30" borderId="140" applyNumberFormat="0" applyAlignment="0" applyProtection="0"/>
    <xf numFmtId="0" fontId="161" fillId="16" borderId="128" applyNumberFormat="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31" applyNumberFormat="0" applyFill="0" applyAlignment="0" applyProtection="0"/>
    <xf numFmtId="0" fontId="50" fillId="30" borderId="113" applyNumberFormat="0" applyAlignment="0" applyProtection="0"/>
    <xf numFmtId="0" fontId="162" fillId="30" borderId="115" applyNumberFormat="0" applyAlignment="0" applyProtection="0"/>
    <xf numFmtId="0" fontId="50" fillId="30"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59"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41"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78" borderId="142" applyNumberFormat="0" applyFont="0" applyBorder="0" applyProtection="0">
      <alignment horizontal="left" vertical="center"/>
    </xf>
    <xf numFmtId="0" fontId="66" fillId="16" borderId="113"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50" fillId="30" borderId="113" applyNumberFormat="0" applyAlignment="0" applyProtection="0"/>
    <xf numFmtId="0" fontId="162" fillId="30" borderId="115" applyNumberFormat="0" applyAlignment="0" applyProtection="0"/>
    <xf numFmtId="0" fontId="159" fillId="30" borderId="113" applyNumberFormat="0" applyAlignment="0" applyProtection="0"/>
    <xf numFmtId="0" fontId="81"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81" fillId="30" borderId="130" applyNumberFormat="0" applyAlignment="0" applyProtection="0"/>
    <xf numFmtId="0" fontId="78" fillId="0" borderId="116" applyNumberFormat="0" applyFill="0" applyAlignment="0" applyProtection="0"/>
    <xf numFmtId="0" fontId="162" fillId="30" borderId="115" applyNumberFormat="0" applyAlignment="0" applyProtection="0"/>
    <xf numFmtId="0" fontId="169" fillId="0" borderId="116" applyNumberFormat="0" applyFill="0" applyAlignment="0" applyProtection="0"/>
    <xf numFmtId="0" fontId="66" fillId="16" borderId="113" applyNumberFormat="0" applyAlignment="0" applyProtection="0"/>
    <xf numFmtId="0" fontId="50" fillId="30" borderId="138" applyNumberFormat="0" applyAlignment="0" applyProtection="0"/>
    <xf numFmtId="0" fontId="81" fillId="30" borderId="115" applyNumberFormat="0" applyAlignment="0" applyProtection="0"/>
    <xf numFmtId="0" fontId="81" fillId="30" borderId="115" applyNumberFormat="0" applyAlignment="0" applyProtection="0"/>
    <xf numFmtId="0" fontId="7" fillId="29" borderId="114" applyNumberFormat="0" applyFont="0" applyAlignment="0" applyProtection="0"/>
    <xf numFmtId="0" fontId="162" fillId="30" borderId="140" applyNumberFormat="0" applyAlignment="0" applyProtection="0"/>
    <xf numFmtId="0" fontId="169" fillId="0" borderId="116" applyNumberFormat="0" applyFill="0" applyAlignment="0" applyProtection="0"/>
    <xf numFmtId="0" fontId="159" fillId="30"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159" fillId="30" borderId="128" applyNumberFormat="0" applyAlignment="0" applyProtection="0"/>
    <xf numFmtId="0" fontId="159" fillId="30"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7" fillId="29" borderId="139" applyNumberFormat="0" applyFont="0" applyAlignment="0" applyProtection="0"/>
    <xf numFmtId="0" fontId="159" fillId="30" borderId="113" applyNumberFormat="0" applyAlignment="0" applyProtection="0"/>
    <xf numFmtId="0" fontId="161" fillId="16" borderId="113" applyNumberForma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169" fillId="0" borderId="116" applyNumberFormat="0" applyFill="0" applyAlignment="0" applyProtection="0"/>
    <xf numFmtId="0" fontId="161" fillId="16" borderId="138" applyNumberFormat="0" applyAlignment="0" applyProtection="0"/>
    <xf numFmtId="0" fontId="162" fillId="30" borderId="130"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161" fillId="16" borderId="123" applyNumberFormat="0" applyAlignment="0" applyProtection="0"/>
    <xf numFmtId="0" fontId="81" fillId="30" borderId="140"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40" applyNumberFormat="0" applyAlignment="0" applyProtection="0"/>
    <xf numFmtId="0" fontId="78" fillId="0" borderId="136" applyNumberFormat="0" applyFill="0" applyAlignment="0" applyProtection="0"/>
    <xf numFmtId="0" fontId="162" fillId="30" borderId="115"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81" fillId="30" borderId="115" applyNumberFormat="0" applyAlignment="0" applyProtection="0"/>
    <xf numFmtId="0" fontId="162" fillId="30" borderId="115" applyNumberFormat="0" applyAlignment="0" applyProtection="0"/>
    <xf numFmtId="0" fontId="81" fillId="30" borderId="115" applyNumberFormat="0" applyAlignment="0" applyProtection="0"/>
    <xf numFmtId="0" fontId="162" fillId="30" borderId="140" applyNumberFormat="0" applyAlignment="0" applyProtection="0"/>
    <xf numFmtId="0" fontId="162" fillId="30" borderId="115" applyNumberFormat="0" applyAlignment="0" applyProtection="0"/>
    <xf numFmtId="0" fontId="7" fillId="29" borderId="114" applyNumberFormat="0" applyFont="0" applyAlignment="0" applyProtection="0"/>
    <xf numFmtId="0" fontId="78" fillId="0" borderId="116" applyNumberFormat="0" applyFill="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78" fillId="0" borderId="116" applyNumberFormat="0" applyFill="0" applyAlignment="0" applyProtection="0"/>
    <xf numFmtId="0" fontId="159" fillId="30" borderId="113" applyNumberFormat="0" applyAlignment="0" applyProtection="0"/>
    <xf numFmtId="0" fontId="78" fillId="0" borderId="116" applyNumberFormat="0" applyFill="0" applyAlignment="0" applyProtection="0"/>
    <xf numFmtId="0" fontId="81" fillId="30" borderId="140" applyNumberFormat="0" applyAlignment="0" applyProtection="0"/>
    <xf numFmtId="0" fontId="66"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81" fillId="30" borderId="115" applyNumberFormat="0" applyAlignment="0" applyProtection="0"/>
    <xf numFmtId="0" fontId="78" fillId="0" borderId="141" applyNumberFormat="0" applyFill="0" applyAlignment="0" applyProtection="0"/>
    <xf numFmtId="0" fontId="66" fillId="16" borderId="113" applyNumberFormat="0" applyAlignment="0" applyProtection="0"/>
    <xf numFmtId="0" fontId="66" fillId="16" borderId="113" applyNumberFormat="0" applyAlignment="0" applyProtection="0"/>
    <xf numFmtId="0" fontId="66" fillId="16"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78" fillId="0" borderId="116" applyNumberFormat="0" applyFill="0" applyAlignment="0" applyProtection="0"/>
    <xf numFmtId="0" fontId="162" fillId="30" borderId="115" applyNumberFormat="0" applyAlignment="0" applyProtection="0"/>
    <xf numFmtId="0" fontId="81" fillId="30" borderId="115" applyNumberFormat="0" applyAlignment="0" applyProtection="0"/>
    <xf numFmtId="0" fontId="161" fillId="16" borderId="113" applyNumberFormat="0" applyAlignment="0" applyProtection="0"/>
    <xf numFmtId="0" fontId="81" fillId="30" borderId="115" applyNumberFormat="0" applyAlignment="0" applyProtection="0"/>
    <xf numFmtId="0" fontId="78" fillId="0" borderId="116" applyNumberFormat="0" applyFill="0" applyAlignment="0" applyProtection="0"/>
    <xf numFmtId="0" fontId="66" fillId="16" borderId="113" applyNumberFormat="0" applyAlignment="0" applyProtection="0"/>
    <xf numFmtId="0" fontId="81"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7" fillId="29" borderId="124" applyNumberFormat="0" applyFont="0" applyAlignment="0" applyProtection="0"/>
    <xf numFmtId="0" fontId="162" fillId="30" borderId="115" applyNumberFormat="0" applyAlignment="0" applyProtection="0"/>
    <xf numFmtId="0" fontId="81"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66" fillId="16" borderId="128" applyNumberFormat="0" applyAlignment="0" applyProtection="0"/>
    <xf numFmtId="0" fontId="159" fillId="30" borderId="113"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2" fillId="30" borderId="120" applyNumberFormat="0" applyAlignment="0" applyProtection="0"/>
    <xf numFmtId="0" fontId="169" fillId="0" borderId="141" applyNumberFormat="0" applyFill="0" applyAlignment="0" applyProtection="0"/>
    <xf numFmtId="0" fontId="81"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161" fillId="16" borderId="113" applyNumberFormat="0" applyAlignment="0" applyProtection="0"/>
    <xf numFmtId="0" fontId="162" fillId="30" borderId="115" applyNumberFormat="0" applyAlignment="0" applyProtection="0"/>
    <xf numFmtId="0" fontId="7" fillId="29" borderId="139"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162" fillId="30" borderId="140" applyNumberFormat="0" applyAlignment="0" applyProtection="0"/>
    <xf numFmtId="0" fontId="161" fillId="16" borderId="113" applyNumberFormat="0" applyAlignment="0" applyProtection="0"/>
    <xf numFmtId="0" fontId="169" fillId="0" borderId="136" applyNumberFormat="0" applyFill="0" applyAlignment="0" applyProtection="0"/>
    <xf numFmtId="0" fontId="162" fillId="30" borderId="115" applyNumberFormat="0" applyAlignment="0" applyProtection="0"/>
    <xf numFmtId="0" fontId="81" fillId="30" borderId="115" applyNumberFormat="0" applyAlignment="0" applyProtection="0"/>
    <xf numFmtId="0" fontId="161" fillId="16" borderId="113"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162" fillId="30" borderId="140"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40" applyNumberFormat="0" applyAlignment="0" applyProtection="0"/>
    <xf numFmtId="0" fontId="159" fillId="30"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66" fillId="16" borderId="113" applyNumberFormat="0" applyAlignment="0" applyProtection="0"/>
    <xf numFmtId="0" fontId="162" fillId="30" borderId="140" applyNumberFormat="0" applyAlignment="0" applyProtection="0"/>
    <xf numFmtId="0" fontId="162" fillId="30" borderId="115" applyNumberFormat="0" applyAlignment="0" applyProtection="0"/>
    <xf numFmtId="0" fontId="169" fillId="0" borderId="116" applyNumberFormat="0" applyFill="0" applyAlignment="0" applyProtection="0"/>
    <xf numFmtId="0" fontId="169" fillId="0" borderId="116" applyNumberFormat="0" applyFill="0" applyAlignment="0" applyProtection="0"/>
    <xf numFmtId="0" fontId="78" fillId="0" borderId="116" applyNumberFormat="0" applyFill="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50" fillId="30" borderId="113" applyNumberFormat="0" applyAlignment="0" applyProtection="0"/>
    <xf numFmtId="0" fontId="81"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59" fillId="30" borderId="113" applyNumberFormat="0" applyAlignment="0" applyProtection="0"/>
    <xf numFmtId="0" fontId="162" fillId="30" borderId="115" applyNumberFormat="0" applyAlignment="0" applyProtection="0"/>
    <xf numFmtId="0" fontId="159" fillId="30" borderId="113" applyNumberFormat="0" applyAlignment="0" applyProtection="0"/>
    <xf numFmtId="0" fontId="159" fillId="30" borderId="113" applyNumberFormat="0" applyAlignment="0" applyProtection="0"/>
    <xf numFmtId="0" fontId="81" fillId="30" borderId="140" applyNumberFormat="0" applyAlignment="0" applyProtection="0"/>
    <xf numFmtId="0" fontId="7" fillId="29" borderId="114" applyNumberFormat="0" applyFont="0" applyAlignment="0" applyProtection="0"/>
    <xf numFmtId="0" fontId="161" fillId="16" borderId="113" applyNumberFormat="0" applyAlignment="0" applyProtection="0"/>
    <xf numFmtId="0" fontId="7" fillId="29" borderId="114" applyNumberFormat="0" applyFont="0" applyAlignment="0" applyProtection="0"/>
    <xf numFmtId="0" fontId="63" fillId="33" borderId="127" applyFont="0" applyBorder="0">
      <alignment horizontal="center" wrapText="1"/>
    </xf>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41" applyNumberFormat="0" applyFill="0" applyAlignment="0" applyProtection="0"/>
    <xf numFmtId="0" fontId="81" fillId="30" borderId="115" applyNumberFormat="0" applyAlignment="0" applyProtection="0"/>
    <xf numFmtId="0" fontId="81" fillId="30" borderId="140"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81" fillId="30" borderId="115" applyNumberFormat="0" applyAlignment="0" applyProtection="0"/>
    <xf numFmtId="0" fontId="7" fillId="78" borderId="117" applyNumberFormat="0" applyFont="0" applyBorder="0" applyProtection="0">
      <alignment horizontal="left" vertical="center"/>
    </xf>
    <xf numFmtId="0" fontId="162" fillId="30" borderId="115" applyNumberFormat="0" applyAlignment="0" applyProtection="0"/>
    <xf numFmtId="0" fontId="161" fillId="16" borderId="113" applyNumberFormat="0" applyAlignment="0" applyProtection="0"/>
    <xf numFmtId="0" fontId="7" fillId="29" borderId="114" applyNumberFormat="0" applyFont="0" applyAlignment="0" applyProtection="0"/>
    <xf numFmtId="0" fontId="7" fillId="29" borderId="139" applyNumberFormat="0" applyFont="0" applyAlignment="0" applyProtection="0"/>
    <xf numFmtId="0" fontId="78" fillId="0" borderId="116" applyNumberFormat="0" applyFill="0" applyAlignment="0" applyProtection="0"/>
    <xf numFmtId="0" fontId="7" fillId="29" borderId="114" applyNumberFormat="0" applyFont="0" applyAlignment="0" applyProtection="0"/>
    <xf numFmtId="0" fontId="162" fillId="30" borderId="140" applyNumberFormat="0" applyAlignment="0" applyProtection="0"/>
    <xf numFmtId="0" fontId="81" fillId="30" borderId="115" applyNumberFormat="0" applyAlignment="0" applyProtection="0"/>
    <xf numFmtId="0" fontId="81"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169" fillId="0" borderId="116" applyNumberFormat="0" applyFill="0" applyAlignment="0" applyProtection="0"/>
    <xf numFmtId="0" fontId="162" fillId="30" borderId="115" applyNumberFormat="0" applyAlignment="0" applyProtection="0"/>
    <xf numFmtId="0" fontId="81" fillId="30" borderId="140" applyNumberFormat="0" applyAlignment="0" applyProtection="0"/>
    <xf numFmtId="0" fontId="7" fillId="29" borderId="114" applyNumberFormat="0" applyFont="0" applyAlignment="0" applyProtection="0"/>
    <xf numFmtId="0" fontId="78" fillId="0" borderId="141" applyNumberFormat="0" applyFill="0" applyAlignment="0" applyProtection="0"/>
    <xf numFmtId="0" fontId="7" fillId="29" borderId="114" applyNumberFormat="0" applyFont="0" applyAlignment="0" applyProtection="0"/>
    <xf numFmtId="0" fontId="169" fillId="0" borderId="116" applyNumberFormat="0" applyFill="0" applyAlignment="0" applyProtection="0"/>
    <xf numFmtId="0" fontId="81" fillId="30" borderId="115" applyNumberFormat="0" applyAlignment="0" applyProtection="0"/>
    <xf numFmtId="0" fontId="161" fillId="16" borderId="113" applyNumberFormat="0" applyAlignment="0" applyProtection="0"/>
    <xf numFmtId="0" fontId="162" fillId="30" borderId="140" applyNumberFormat="0" applyAlignment="0" applyProtection="0"/>
    <xf numFmtId="0" fontId="7" fillId="29" borderId="114" applyNumberFormat="0" applyFont="0" applyAlignment="0" applyProtection="0"/>
    <xf numFmtId="0" fontId="81" fillId="30" borderId="115" applyNumberFormat="0" applyAlignment="0" applyProtection="0"/>
    <xf numFmtId="0" fontId="162" fillId="30" borderId="115" applyNumberFormat="0" applyAlignment="0" applyProtection="0"/>
    <xf numFmtId="0" fontId="162" fillId="30" borderId="120" applyNumberFormat="0" applyAlignment="0" applyProtection="0"/>
    <xf numFmtId="0" fontId="66" fillId="16" borderId="113"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29" borderId="114" applyNumberFormat="0" applyFont="0" applyAlignment="0" applyProtection="0"/>
    <xf numFmtId="0" fontId="81" fillId="30" borderId="115" applyNumberFormat="0" applyAlignment="0" applyProtection="0"/>
    <xf numFmtId="0" fontId="81" fillId="30" borderId="115" applyNumberFormat="0" applyAlignment="0" applyProtection="0"/>
    <xf numFmtId="0" fontId="81" fillId="30" borderId="115" applyNumberFormat="0" applyAlignment="0" applyProtection="0"/>
    <xf numFmtId="0" fontId="159" fillId="30" borderId="138" applyNumberFormat="0" applyAlignment="0" applyProtection="0"/>
    <xf numFmtId="0" fontId="169" fillId="0" borderId="116" applyNumberFormat="0" applyFill="0" applyAlignment="0" applyProtection="0"/>
    <xf numFmtId="0" fontId="78" fillId="0" borderId="116" applyNumberFormat="0" applyFill="0" applyAlignment="0" applyProtection="0"/>
    <xf numFmtId="0" fontId="7" fillId="29" borderId="114" applyNumberFormat="0" applyFont="0" applyAlignment="0" applyProtection="0"/>
    <xf numFmtId="0" fontId="50"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50" fillId="30" borderId="113" applyNumberFormat="0" applyAlignment="0" applyProtection="0"/>
    <xf numFmtId="0" fontId="169" fillId="0" borderId="116" applyNumberFormat="0" applyFill="0" applyAlignment="0" applyProtection="0"/>
    <xf numFmtId="0" fontId="161" fillId="16" borderId="113" applyNumberFormat="0" applyAlignment="0" applyProtection="0"/>
    <xf numFmtId="0" fontId="81" fillId="30" borderId="115" applyNumberFormat="0" applyAlignment="0" applyProtection="0"/>
    <xf numFmtId="0" fontId="81" fillId="30" borderId="115"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7" fillId="29" borderId="139" applyNumberFormat="0" applyFont="0" applyAlignment="0" applyProtection="0"/>
    <xf numFmtId="0" fontId="159" fillId="30" borderId="113" applyNumberFormat="0" applyAlignment="0" applyProtection="0"/>
    <xf numFmtId="0" fontId="169" fillId="0" borderId="116" applyNumberFormat="0" applyFill="0" applyAlignment="0" applyProtection="0"/>
    <xf numFmtId="0" fontId="159" fillId="30" borderId="138" applyNumberFormat="0" applyAlignment="0" applyProtection="0"/>
    <xf numFmtId="0" fontId="159"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50" fillId="30" borderId="138" applyNumberFormat="0" applyAlignment="0" applyProtection="0"/>
    <xf numFmtId="0" fontId="161" fillId="16" borderId="113" applyNumberFormat="0" applyAlignment="0" applyProtection="0"/>
    <xf numFmtId="0" fontId="159" fillId="30" borderId="113" applyNumberFormat="0" applyAlignment="0" applyProtection="0"/>
    <xf numFmtId="0" fontId="50" fillId="30" borderId="113" applyNumberFormat="0" applyAlignment="0" applyProtection="0"/>
    <xf numFmtId="0" fontId="7" fillId="29" borderId="114" applyNumberFormat="0" applyFont="0" applyAlignment="0" applyProtection="0"/>
    <xf numFmtId="0" fontId="162" fillId="30" borderId="115" applyNumberFormat="0" applyAlignment="0" applyProtection="0"/>
    <xf numFmtId="0" fontId="162" fillId="30" borderId="115" applyNumberFormat="0" applyAlignment="0" applyProtection="0"/>
    <xf numFmtId="0" fontId="162" fillId="30" borderId="115"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69" fillId="0" borderId="116" applyNumberFormat="0" applyFill="0" applyAlignment="0" applyProtection="0"/>
    <xf numFmtId="0" fontId="78" fillId="0" borderId="116" applyNumberFormat="0" applyFill="0" applyAlignment="0" applyProtection="0"/>
    <xf numFmtId="0" fontId="7" fillId="29" borderId="114" applyNumberFormat="0" applyFont="0" applyAlignment="0" applyProtection="0"/>
    <xf numFmtId="0" fontId="7" fillId="78" borderId="117" applyNumberFormat="0" applyFont="0" applyBorder="0" applyProtection="0">
      <alignment horizontal="left" vertical="center"/>
    </xf>
    <xf numFmtId="0" fontId="7" fillId="78" borderId="117" applyNumberFormat="0" applyFont="0" applyBorder="0" applyProtection="0">
      <alignment horizontal="left" vertical="center"/>
    </xf>
    <xf numFmtId="0" fontId="162" fillId="30" borderId="140" applyNumberFormat="0" applyAlignment="0" applyProtection="0"/>
    <xf numFmtId="0" fontId="169" fillId="0" borderId="116" applyNumberFormat="0" applyFill="0" applyAlignment="0" applyProtection="0"/>
    <xf numFmtId="0" fontId="7" fillId="29" borderId="114" applyNumberFormat="0" applyFont="0" applyAlignment="0" applyProtection="0"/>
    <xf numFmtId="0" fontId="7" fillId="29" borderId="139" applyNumberFormat="0" applyFont="0" applyAlignment="0" applyProtection="0"/>
    <xf numFmtId="0" fontId="78" fillId="0" borderId="116" applyNumberFormat="0" applyFill="0" applyAlignment="0" applyProtection="0"/>
    <xf numFmtId="0" fontId="161" fillId="16" borderId="113" applyNumberFormat="0" applyAlignment="0" applyProtection="0"/>
    <xf numFmtId="0" fontId="7" fillId="29" borderId="114" applyNumberFormat="0" applyFont="0" applyAlignment="0" applyProtection="0"/>
    <xf numFmtId="0" fontId="7" fillId="29" borderId="114" applyNumberFormat="0" applyFont="0" applyAlignment="0" applyProtection="0"/>
    <xf numFmtId="0" fontId="159" fillId="30" borderId="113" applyNumberFormat="0" applyAlignment="0" applyProtection="0"/>
    <xf numFmtId="0" fontId="81" fillId="30" borderId="115" applyNumberFormat="0" applyAlignment="0" applyProtection="0"/>
    <xf numFmtId="0" fontId="162" fillId="30" borderId="115" applyNumberFormat="0" applyAlignment="0" applyProtection="0"/>
    <xf numFmtId="0" fontId="78" fillId="0" borderId="116" applyNumberFormat="0" applyFill="0" applyAlignment="0" applyProtection="0"/>
    <xf numFmtId="0" fontId="169" fillId="0" borderId="116" applyNumberFormat="0" applyFill="0" applyAlignment="0" applyProtection="0"/>
    <xf numFmtId="0" fontId="78" fillId="0" borderId="116" applyNumberFormat="0" applyFill="0" applyAlignment="0" applyProtection="0"/>
    <xf numFmtId="0" fontId="66" fillId="16" borderId="138" applyNumberFormat="0" applyAlignment="0" applyProtection="0"/>
    <xf numFmtId="0" fontId="81" fillId="30" borderId="115" applyNumberFormat="0" applyAlignment="0" applyProtection="0"/>
    <xf numFmtId="0" fontId="81" fillId="30" borderId="115" applyNumberFormat="0" applyAlignment="0" applyProtection="0"/>
    <xf numFmtId="0" fontId="7" fillId="29" borderId="114" applyNumberFormat="0" applyFont="0" applyAlignment="0" applyProtection="0"/>
    <xf numFmtId="0" fontId="162" fillId="30" borderId="140" applyNumberFormat="0" applyAlignment="0" applyProtection="0"/>
    <xf numFmtId="0" fontId="159" fillId="30" borderId="113" applyNumberFormat="0" applyAlignment="0" applyProtection="0"/>
    <xf numFmtId="0" fontId="81" fillId="30" borderId="135" applyNumberFormat="0" applyAlignment="0" applyProtection="0"/>
    <xf numFmtId="0" fontId="7" fillId="29" borderId="114" applyNumberFormat="0" applyFont="0" applyAlignment="0" applyProtection="0"/>
    <xf numFmtId="0" fontId="161" fillId="16" borderId="123"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78" borderId="117" applyNumberFormat="0" applyFont="0" applyBorder="0" applyProtection="0">
      <alignment horizontal="left" vertical="center"/>
    </xf>
    <xf numFmtId="0" fontId="162" fillId="30" borderId="125" applyNumberFormat="0" applyAlignment="0" applyProtection="0"/>
    <xf numFmtId="0" fontId="50" fillId="30" borderId="113" applyNumberFormat="0" applyAlignment="0" applyProtection="0"/>
    <xf numFmtId="0" fontId="162" fillId="30" borderId="115" applyNumberFormat="0" applyAlignment="0" applyProtection="0"/>
    <xf numFmtId="0" fontId="7" fillId="29" borderId="114" applyNumberFormat="0" applyFont="0" applyAlignment="0" applyProtection="0"/>
    <xf numFmtId="0" fontId="169" fillId="0" borderId="116" applyNumberFormat="0" applyFill="0" applyAlignment="0" applyProtection="0"/>
    <xf numFmtId="0" fontId="162" fillId="30" borderId="140" applyNumberFormat="0" applyAlignment="0" applyProtection="0"/>
    <xf numFmtId="0" fontId="7" fillId="29" borderId="114" applyNumberFormat="0" applyFont="0" applyAlignment="0" applyProtection="0"/>
    <xf numFmtId="0" fontId="81" fillId="30" borderId="115" applyNumberFormat="0" applyAlignment="0" applyProtection="0"/>
    <xf numFmtId="0" fontId="7" fillId="29" borderId="114" applyNumberFormat="0" applyFont="0" applyAlignment="0" applyProtection="0"/>
    <xf numFmtId="0" fontId="162" fillId="30" borderId="115" applyNumberFormat="0" applyAlignment="0" applyProtection="0"/>
    <xf numFmtId="0" fontId="81" fillId="30" borderId="115" applyNumberFormat="0" applyAlignment="0" applyProtection="0"/>
    <xf numFmtId="0" fontId="81" fillId="30" borderId="140" applyNumberFormat="0" applyAlignment="0" applyProtection="0"/>
    <xf numFmtId="0" fontId="169" fillId="0" borderId="116" applyNumberFormat="0" applyFill="0" applyAlignment="0" applyProtection="0"/>
    <xf numFmtId="0" fontId="162" fillId="30" borderId="115" applyNumberFormat="0" applyAlignment="0" applyProtection="0"/>
    <xf numFmtId="0" fontId="81" fillId="30" borderId="115" applyNumberFormat="0" applyAlignment="0" applyProtection="0"/>
    <xf numFmtId="0" fontId="66" fillId="16" borderId="113" applyNumberFormat="0" applyAlignment="0" applyProtection="0"/>
    <xf numFmtId="0" fontId="169" fillId="0" borderId="136" applyNumberFormat="0" applyFill="0" applyAlignment="0" applyProtection="0"/>
    <xf numFmtId="0" fontId="169" fillId="0" borderId="116" applyNumberFormat="0" applyFill="0" applyAlignment="0" applyProtection="0"/>
    <xf numFmtId="0" fontId="162" fillId="30" borderId="115" applyNumberFormat="0" applyAlignment="0" applyProtection="0"/>
    <xf numFmtId="0" fontId="78" fillId="0" borderId="116" applyNumberFormat="0" applyFill="0" applyAlignment="0" applyProtection="0"/>
    <xf numFmtId="0" fontId="7" fillId="29" borderId="114" applyNumberFormat="0" applyFont="0" applyAlignment="0" applyProtection="0"/>
    <xf numFmtId="0" fontId="7" fillId="29" borderId="114" applyNumberFormat="0" applyFont="0" applyAlignment="0" applyProtection="0"/>
    <xf numFmtId="0" fontId="7" fillId="29" borderId="114" applyNumberFormat="0" applyFont="0" applyAlignment="0" applyProtection="0"/>
    <xf numFmtId="0" fontId="81" fillId="30" borderId="115" applyNumberFormat="0" applyAlignment="0" applyProtection="0"/>
    <xf numFmtId="0" fontId="169" fillId="0" borderId="116" applyNumberFormat="0" applyFill="0" applyAlignment="0" applyProtection="0"/>
    <xf numFmtId="0" fontId="81" fillId="30" borderId="115" applyNumberFormat="0" applyAlignment="0" applyProtection="0"/>
    <xf numFmtId="0" fontId="7" fillId="78" borderId="117" applyNumberFormat="0" applyFont="0" applyBorder="0" applyProtection="0">
      <alignment horizontal="left" vertical="center"/>
    </xf>
    <xf numFmtId="0" fontId="7" fillId="29" borderId="114" applyNumberFormat="0" applyFont="0" applyAlignment="0" applyProtection="0"/>
    <xf numFmtId="0" fontId="66" fillId="16" borderId="113" applyNumberFormat="0" applyAlignment="0" applyProtection="0"/>
    <xf numFmtId="0" fontId="81" fillId="30" borderId="115"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15" applyNumberFormat="0" applyAlignment="0" applyProtection="0"/>
    <xf numFmtId="0" fontId="169" fillId="0" borderId="141" applyNumberFormat="0" applyFill="0" applyAlignment="0" applyProtection="0"/>
    <xf numFmtId="0" fontId="7" fillId="29" borderId="124" applyNumberFormat="0" applyFont="0" applyAlignment="0" applyProtection="0"/>
    <xf numFmtId="0" fontId="162" fillId="30" borderId="140" applyNumberFormat="0" applyAlignment="0" applyProtection="0"/>
    <xf numFmtId="0" fontId="159" fillId="30" borderId="138" applyNumberFormat="0" applyAlignment="0" applyProtection="0"/>
    <xf numFmtId="0" fontId="159" fillId="30" borderId="153" applyNumberFormat="0" applyAlignment="0" applyProtection="0"/>
    <xf numFmtId="0" fontId="7" fillId="29" borderId="139" applyNumberFormat="0" applyFont="0" applyAlignment="0" applyProtection="0"/>
    <xf numFmtId="0" fontId="7" fillId="29" borderId="124" applyNumberFormat="0" applyFont="0" applyAlignment="0" applyProtection="0"/>
    <xf numFmtId="0" fontId="162" fillId="30" borderId="140" applyNumberFormat="0" applyAlignment="0" applyProtection="0"/>
    <xf numFmtId="0" fontId="7" fillId="29" borderId="134" applyNumberFormat="0" applyFont="0" applyAlignment="0" applyProtection="0"/>
    <xf numFmtId="0" fontId="161" fillId="16" borderId="123" applyNumberFormat="0" applyAlignment="0" applyProtection="0"/>
    <xf numFmtId="0" fontId="7" fillId="29" borderId="139" applyNumberFormat="0" applyFont="0" applyAlignment="0" applyProtection="0"/>
    <xf numFmtId="0" fontId="161" fillId="16" borderId="133" applyNumberFormat="0" applyAlignment="0" applyProtection="0"/>
    <xf numFmtId="0" fontId="81" fillId="30" borderId="135" applyNumberFormat="0" applyAlignment="0" applyProtection="0"/>
    <xf numFmtId="0" fontId="159" fillId="30" borderId="133" applyNumberFormat="0" applyAlignment="0" applyProtection="0"/>
    <xf numFmtId="0" fontId="161" fillId="16" borderId="133" applyNumberFormat="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66" fillId="16" borderId="138" applyNumberFormat="0" applyAlignment="0" applyProtection="0"/>
    <xf numFmtId="0" fontId="78" fillId="0" borderId="141" applyNumberFormat="0" applyFill="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7" fillId="29" borderId="139" applyNumberFormat="0" applyFon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81" fillId="30" borderId="120" applyNumberFormat="0" applyAlignment="0" applyProtection="0"/>
    <xf numFmtId="0" fontId="161" fillId="16" borderId="138" applyNumberFormat="0" applyAlignment="0" applyProtection="0"/>
    <xf numFmtId="0" fontId="7" fillId="29" borderId="134"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39" applyNumberFormat="0" applyFont="0" applyAlignment="0" applyProtection="0"/>
    <xf numFmtId="0" fontId="159" fillId="30" borderId="13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66" fillId="16" borderId="138" applyNumberFormat="0" applyAlignment="0" applyProtection="0"/>
    <xf numFmtId="0" fontId="169" fillId="0" borderId="141" applyNumberFormat="0" applyFill="0" applyAlignment="0" applyProtection="0"/>
    <xf numFmtId="0" fontId="159" fillId="30" borderId="13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7" fillId="29" borderId="139" applyNumberFormat="0" applyFont="0" applyAlignment="0" applyProtection="0"/>
    <xf numFmtId="0" fontId="63" fillId="33" borderId="132" applyFont="0" applyBorder="0">
      <alignment horizontal="center" wrapText="1"/>
    </xf>
    <xf numFmtId="0" fontId="7" fillId="29" borderId="154" applyNumberFormat="0" applyFont="0" applyAlignment="0" applyProtection="0"/>
    <xf numFmtId="0" fontId="81" fillId="30" borderId="130" applyNumberFormat="0" applyAlignment="0" applyProtection="0"/>
    <xf numFmtId="0" fontId="7" fillId="29" borderId="119" applyNumberFormat="0" applyFont="0" applyAlignment="0" applyProtection="0"/>
    <xf numFmtId="0" fontId="81" fillId="30" borderId="140" applyNumberFormat="0" applyAlignment="0" applyProtection="0"/>
    <xf numFmtId="0" fontId="169" fillId="0" borderId="121" applyNumberFormat="0" applyFill="0" applyAlignment="0" applyProtection="0"/>
    <xf numFmtId="0" fontId="78" fillId="0" borderId="136" applyNumberFormat="0" applyFill="0" applyAlignment="0" applyProtection="0"/>
    <xf numFmtId="0" fontId="169" fillId="0" borderId="126" applyNumberFormat="0" applyFill="0" applyAlignment="0" applyProtection="0"/>
    <xf numFmtId="0" fontId="7" fillId="29" borderId="139" applyNumberFormat="0" applyFont="0" applyAlignment="0" applyProtection="0"/>
    <xf numFmtId="0" fontId="7" fillId="29" borderId="12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81"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161" fillId="16" borderId="128" applyNumberFormat="0" applyAlignment="0" applyProtection="0"/>
    <xf numFmtId="0" fontId="159" fillId="30" borderId="118" applyNumberFormat="0" applyAlignment="0" applyProtection="0"/>
    <xf numFmtId="0" fontId="50" fillId="30" borderId="123" applyNumberFormat="0" applyAlignment="0" applyProtection="0"/>
    <xf numFmtId="0" fontId="66" fillId="16" borderId="128" applyNumberFormat="0" applyAlignment="0" applyProtection="0"/>
    <xf numFmtId="0" fontId="159" fillId="30" borderId="133" applyNumberFormat="0" applyAlignment="0" applyProtection="0"/>
    <xf numFmtId="0" fontId="66" fillId="16" borderId="118" applyNumberFormat="0" applyAlignment="0" applyProtection="0"/>
    <xf numFmtId="0" fontId="7" fillId="29" borderId="119" applyNumberFormat="0" applyFont="0" applyAlignment="0" applyProtection="0"/>
    <xf numFmtId="0" fontId="159" fillId="30" borderId="118" applyNumberFormat="0" applyAlignment="0" applyProtection="0"/>
    <xf numFmtId="0" fontId="161" fillId="16" borderId="118" applyNumberFormat="0" applyAlignment="0" applyProtection="0"/>
    <xf numFmtId="0" fontId="78"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66"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81" fillId="30" borderId="120" applyNumberFormat="0" applyAlignment="0" applyProtection="0"/>
    <xf numFmtId="0" fontId="66" fillId="16" borderId="118" applyNumberFormat="0" applyAlignment="0" applyProtection="0"/>
    <xf numFmtId="0" fontId="78" fillId="0" borderId="121" applyNumberFormat="0" applyFill="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50" fillId="30" borderId="118" applyNumberFormat="0" applyAlignment="0" applyProtection="0"/>
    <xf numFmtId="0" fontId="159" fillId="30" borderId="118" applyNumberFormat="0" applyAlignment="0" applyProtection="0"/>
    <xf numFmtId="0" fontId="66" fillId="16" borderId="118" applyNumberFormat="0" applyAlignment="0" applyProtection="0"/>
    <xf numFmtId="0" fontId="66" fillId="16" borderId="118" applyNumberFormat="0" applyAlignment="0" applyProtection="0"/>
    <xf numFmtId="0" fontId="162" fillId="30" borderId="120" applyNumberFormat="0" applyAlignment="0" applyProtection="0"/>
    <xf numFmtId="0" fontId="7" fillId="29" borderId="119" applyNumberFormat="0" applyFont="0" applyAlignment="0" applyProtection="0"/>
    <xf numFmtId="0" fontId="7" fillId="78" borderId="122" applyNumberFormat="0" applyFont="0" applyBorder="0" applyProtection="0">
      <alignment horizontal="left" vertical="center"/>
    </xf>
    <xf numFmtId="0" fontId="81" fillId="30" borderId="120" applyNumberFormat="0" applyAlignment="0" applyProtection="0"/>
    <xf numFmtId="0" fontId="159" fillId="30" borderId="118" applyNumberFormat="0" applyAlignment="0" applyProtection="0"/>
    <xf numFmtId="0" fontId="161" fillId="16" borderId="118" applyNumberFormat="0" applyAlignment="0" applyProtection="0"/>
    <xf numFmtId="0" fontId="161" fillId="16" borderId="118" applyNumberFormat="0" applyAlignment="0" applyProtection="0"/>
    <xf numFmtId="0" fontId="159" fillId="30" borderId="118" applyNumberFormat="0" applyAlignment="0" applyProtection="0"/>
    <xf numFmtId="0" fontId="7" fillId="29" borderId="119" applyNumberFormat="0" applyFont="0" applyAlignment="0" applyProtection="0"/>
    <xf numFmtId="0" fontId="50" fillId="30" borderId="118" applyNumberFormat="0" applyAlignment="0" applyProtection="0"/>
    <xf numFmtId="0" fontId="159" fillId="30" borderId="118" applyNumberFormat="0" applyAlignment="0" applyProtection="0"/>
    <xf numFmtId="0" fontId="81" fillId="30" borderId="120" applyNumberFormat="0" applyAlignment="0" applyProtection="0"/>
    <xf numFmtId="0" fontId="162" fillId="30" borderId="120" applyNumberFormat="0" applyAlignment="0" applyProtection="0"/>
    <xf numFmtId="0" fontId="7" fillId="78" borderId="122" applyNumberFormat="0" applyFont="0" applyBorder="0" applyProtection="0">
      <alignment horizontal="left" vertical="center"/>
    </xf>
    <xf numFmtId="0" fontId="162" fillId="30" borderId="120" applyNumberFormat="0" applyAlignment="0" applyProtection="0"/>
    <xf numFmtId="0" fontId="159" fillId="30" borderId="118" applyNumberFormat="0" applyAlignment="0" applyProtection="0"/>
    <xf numFmtId="0" fontId="50"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161" fillId="16" borderId="118" applyNumberFormat="0" applyAlignment="0" applyProtection="0"/>
    <xf numFmtId="0" fontId="161" fillId="16" borderId="118" applyNumberFormat="0" applyAlignment="0" applyProtection="0"/>
    <xf numFmtId="0" fontId="81" fillId="30" borderId="120" applyNumberForma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66" fillId="16" borderId="118" applyNumberFormat="0" applyAlignment="0" applyProtection="0"/>
    <xf numFmtId="0" fontId="78" fillId="0" borderId="121" applyNumberFormat="0" applyFill="0" applyAlignment="0" applyProtection="0"/>
    <xf numFmtId="0" fontId="81" fillId="30" borderId="120" applyNumberFormat="0" applyAlignment="0" applyProtection="0"/>
    <xf numFmtId="0" fontId="78" fillId="0" borderId="121" applyNumberFormat="0" applyFill="0" applyAlignment="0" applyProtection="0"/>
    <xf numFmtId="0" fontId="159" fillId="30" borderId="118" applyNumberFormat="0" applyAlignment="0" applyProtection="0"/>
    <xf numFmtId="0" fontId="50" fillId="30" borderId="118" applyNumberFormat="0" applyAlignment="0" applyProtection="0"/>
    <xf numFmtId="0" fontId="159"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66"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81" fillId="30" borderId="120" applyNumberForma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66" fillId="16" borderId="118" applyNumberFormat="0" applyAlignment="0" applyProtection="0"/>
    <xf numFmtId="0" fontId="161" fillId="16" borderId="118" applyNumberFormat="0" applyAlignment="0" applyProtection="0"/>
    <xf numFmtId="0" fontId="169" fillId="0" borderId="121" applyNumberFormat="0" applyFill="0" applyAlignment="0" applyProtection="0"/>
    <xf numFmtId="0" fontId="66" fillId="16"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169" fillId="0" borderId="121" applyNumberFormat="0" applyFill="0" applyAlignment="0" applyProtection="0"/>
    <xf numFmtId="0" fontId="162" fillId="30" borderId="120" applyNumberFormat="0" applyAlignment="0" applyProtection="0"/>
    <xf numFmtId="0" fontId="161" fillId="16" borderId="118"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7" fillId="29" borderId="119" applyNumberFormat="0" applyFont="0" applyAlignment="0" applyProtection="0"/>
    <xf numFmtId="0" fontId="161" fillId="16" borderId="118" applyNumberForma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59" fillId="30" borderId="118" applyNumberFormat="0" applyAlignment="0" applyProtection="0"/>
    <xf numFmtId="0" fontId="162" fillId="30" borderId="120" applyNumberFormat="0" applyAlignment="0" applyProtection="0"/>
    <xf numFmtId="0" fontId="162" fillId="30" borderId="120" applyNumberFormat="0" applyAlignment="0" applyProtection="0"/>
    <xf numFmtId="0" fontId="161"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78" fillId="0" borderId="121" applyNumberFormat="0" applyFill="0" applyAlignment="0" applyProtection="0"/>
    <xf numFmtId="0" fontId="78"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59" fillId="30" borderId="118" applyNumberFormat="0" applyAlignment="0" applyProtection="0"/>
    <xf numFmtId="0" fontId="161" fillId="16" borderId="118" applyNumberFormat="0" applyAlignment="0" applyProtection="0"/>
    <xf numFmtId="0" fontId="159" fillId="30"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7" fillId="29" borderId="119" applyNumberFormat="0" applyFont="0" applyAlignment="0" applyProtection="0"/>
    <xf numFmtId="0" fontId="169" fillId="0" borderId="121" applyNumberFormat="0" applyFill="0" applyAlignment="0" applyProtection="0"/>
    <xf numFmtId="0" fontId="159" fillId="30" borderId="118" applyNumberFormat="0" applyAlignment="0" applyProtection="0"/>
    <xf numFmtId="0" fontId="159" fillId="30" borderId="118" applyNumberFormat="0" applyAlignment="0" applyProtection="0"/>
    <xf numFmtId="0" fontId="169" fillId="0" borderId="121" applyNumberFormat="0" applyFill="0" applyAlignment="0" applyProtection="0"/>
    <xf numFmtId="0" fontId="66" fillId="16" borderId="118" applyNumberFormat="0" applyAlignment="0" applyProtection="0"/>
    <xf numFmtId="0" fontId="7" fillId="29" borderId="119" applyNumberFormat="0" applyFont="0" applyAlignment="0" applyProtection="0"/>
    <xf numFmtId="0" fontId="50"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161" fillId="16" borderId="118" applyNumberFormat="0" applyAlignment="0" applyProtection="0"/>
    <xf numFmtId="0" fontId="66" fillId="16" borderId="118" applyNumberFormat="0" applyAlignment="0" applyProtection="0"/>
    <xf numFmtId="0" fontId="161" fillId="16" borderId="118" applyNumberFormat="0" applyAlignment="0" applyProtection="0"/>
    <xf numFmtId="0" fontId="162" fillId="30" borderId="120" applyNumberFormat="0" applyAlignment="0" applyProtection="0"/>
    <xf numFmtId="0" fontId="50" fillId="30" borderId="118" applyNumberFormat="0" applyAlignment="0" applyProtection="0"/>
    <xf numFmtId="0" fontId="161" fillId="16" borderId="118" applyNumberFormat="0" applyAlignment="0" applyProtection="0"/>
    <xf numFmtId="0" fontId="161" fillId="16" borderId="118" applyNumberFormat="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9" fillId="0" borderId="121" applyNumberFormat="0" applyFill="0" applyAlignment="0" applyProtection="0"/>
    <xf numFmtId="0" fontId="161" fillId="16" borderId="118" applyNumberFormat="0" applyAlignment="0" applyProtection="0"/>
    <xf numFmtId="0" fontId="161" fillId="16" borderId="118" applyNumberFormat="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81" fillId="30" borderId="120" applyNumberFormat="0" applyAlignment="0" applyProtection="0"/>
    <xf numFmtId="0" fontId="50" fillId="30"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162"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50" fillId="30" borderId="118" applyNumberFormat="0" applyAlignment="0" applyProtection="0"/>
    <xf numFmtId="0" fontId="161" fillId="16"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162"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162"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50" fillId="30"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162"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50" fillId="30"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162"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7" fillId="29" borderId="119" applyNumberFormat="0" applyFont="0" applyAlignment="0" applyProtection="0"/>
    <xf numFmtId="0" fontId="66" fillId="16" borderId="118" applyNumberFormat="0" applyAlignment="0" applyProtection="0"/>
    <xf numFmtId="0" fontId="169" fillId="0" borderId="121" applyNumberFormat="0" applyFill="0" applyAlignment="0" applyProtection="0"/>
    <xf numFmtId="0" fontId="50" fillId="30"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162"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50" fillId="30" borderId="118" applyNumberFormat="0" applyAlignment="0" applyProtection="0"/>
    <xf numFmtId="0" fontId="81" fillId="30" borderId="120" applyNumberFormat="0" applyAlignment="0" applyProtection="0"/>
    <xf numFmtId="0" fontId="7" fillId="29" borderId="119" applyNumberFormat="0" applyFont="0" applyAlignment="0" applyProtection="0"/>
    <xf numFmtId="0" fontId="162"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59" fillId="30"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7" fillId="78" borderId="122" applyNumberFormat="0" applyFont="0" applyBorder="0" applyProtection="0">
      <alignment horizontal="left" vertical="center"/>
    </xf>
    <xf numFmtId="0" fontId="7" fillId="29" borderId="119" applyNumberFormat="0" applyFon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169" fillId="0" borderId="121" applyNumberFormat="0" applyFill="0" applyAlignment="0" applyProtection="0"/>
    <xf numFmtId="0" fontId="7" fillId="29" borderId="119" applyNumberFormat="0" applyFont="0" applyAlignment="0" applyProtection="0"/>
    <xf numFmtId="0" fontId="162" fillId="30" borderId="120" applyNumberFormat="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66" fillId="16" borderId="118" applyNumberFormat="0" applyAlignment="0" applyProtection="0"/>
    <xf numFmtId="0" fontId="159" fillId="30" borderId="118" applyNumberFormat="0" applyAlignment="0" applyProtection="0"/>
    <xf numFmtId="0" fontId="159" fillId="30" borderId="118" applyNumberFormat="0" applyAlignment="0" applyProtection="0"/>
    <xf numFmtId="0" fontId="159" fillId="30" borderId="118" applyNumberFormat="0" applyAlignment="0" applyProtection="0"/>
    <xf numFmtId="0" fontId="50" fillId="30" borderId="118" applyNumberFormat="0" applyAlignment="0" applyProtection="0"/>
    <xf numFmtId="0" fontId="66" fillId="16" borderId="118" applyNumberFormat="0" applyAlignment="0" applyProtection="0"/>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7" fillId="78" borderId="122" applyNumberFormat="0" applyFont="0" applyBorder="0" applyProtection="0">
      <alignment horizontal="left" vertical="center"/>
    </xf>
    <xf numFmtId="0" fontId="161" fillId="16" borderId="118" applyNumberFormat="0" applyAlignment="0" applyProtection="0"/>
    <xf numFmtId="0" fontId="161" fillId="16" borderId="118" applyNumberFormat="0" applyAlignment="0" applyProtection="0"/>
    <xf numFmtId="0" fontId="161" fillId="16" borderId="118"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 fillId="29" borderId="119" applyNumberFormat="0" applyFont="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78" fillId="0" borderId="121" applyNumberFormat="0" applyFill="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162"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81" fillId="30" borderId="120" applyNumberFormat="0" applyAlignment="0" applyProtection="0"/>
    <xf numFmtId="0" fontId="50" fillId="30" borderId="118" applyNumberFormat="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9" fillId="0" borderId="121" applyNumberFormat="0" applyFill="0" applyAlignment="0" applyProtection="0"/>
    <xf numFmtId="0" fontId="162" fillId="30" borderId="140" applyNumberFormat="0" applyAlignment="0" applyProtection="0"/>
    <xf numFmtId="0" fontId="78" fillId="0" borderId="141" applyNumberFormat="0" applyFill="0" applyAlignment="0" applyProtection="0"/>
    <xf numFmtId="0" fontId="78"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81" fillId="30" borderId="140" applyNumberFormat="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40"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81" fillId="30" borderId="125" applyNumberFormat="0" applyAlignment="0" applyProtection="0"/>
    <xf numFmtId="0" fontId="159" fillId="30" borderId="138" applyNumberFormat="0" applyAlignment="0" applyProtection="0"/>
    <xf numFmtId="0" fontId="7" fillId="29" borderId="139"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162" fillId="30" borderId="140" applyNumberFormat="0" applyAlignment="0" applyProtection="0"/>
    <xf numFmtId="0" fontId="169" fillId="0" borderId="141" applyNumberFormat="0" applyFill="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162" fillId="30" borderId="140"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59" fillId="30" borderId="138" applyNumberFormat="0" applyAlignment="0" applyProtection="0"/>
    <xf numFmtId="0" fontId="81" fillId="30" borderId="140" applyNumberFormat="0" applyAlignment="0" applyProtection="0"/>
    <xf numFmtId="0" fontId="78" fillId="0" borderId="141" applyNumberFormat="0" applyFill="0" applyAlignment="0" applyProtection="0"/>
    <xf numFmtId="0" fontId="169" fillId="0" borderId="141" applyNumberFormat="0" applyFill="0" applyAlignment="0" applyProtection="0"/>
    <xf numFmtId="0" fontId="7" fillId="29" borderId="124" applyNumberFormat="0" applyFont="0" applyAlignment="0" applyProtection="0"/>
    <xf numFmtId="0" fontId="7" fillId="29" borderId="139" applyNumberFormat="0" applyFont="0" applyAlignment="0" applyProtection="0"/>
    <xf numFmtId="0" fontId="169" fillId="0" borderId="126" applyNumberFormat="0" applyFill="0" applyAlignment="0" applyProtection="0"/>
    <xf numFmtId="0" fontId="169" fillId="0" borderId="141" applyNumberFormat="0" applyFill="0" applyAlignment="0" applyProtection="0"/>
    <xf numFmtId="0" fontId="169" fillId="0" borderId="13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59" fillId="30" borderId="138" applyNumberFormat="0" applyAlignment="0" applyProtection="0"/>
    <xf numFmtId="0" fontId="161" fillId="16"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63" fillId="33" borderId="137" applyFont="0" applyBorder="0">
      <alignment horizontal="center" wrapText="1"/>
    </xf>
    <xf numFmtId="0" fontId="169" fillId="0" borderId="141" applyNumberFormat="0" applyFill="0" applyAlignment="0" applyProtection="0"/>
    <xf numFmtId="0" fontId="66" fillId="16" borderId="128" applyNumberFormat="0" applyAlignment="0" applyProtection="0"/>
    <xf numFmtId="0" fontId="159" fillId="30" borderId="123" applyNumberFormat="0" applyAlignment="0" applyProtection="0"/>
    <xf numFmtId="0" fontId="50" fillId="30" borderId="138" applyNumberFormat="0" applyAlignment="0" applyProtection="0"/>
    <xf numFmtId="0" fontId="162" fillId="30" borderId="140" applyNumberFormat="0" applyAlignment="0" applyProtection="0"/>
    <xf numFmtId="0" fontId="162" fillId="30" borderId="140" applyNumberFormat="0" applyAlignment="0" applyProtection="0"/>
    <xf numFmtId="0" fontId="66" fillId="16" borderId="123" applyNumberFormat="0" applyAlignment="0" applyProtection="0"/>
    <xf numFmtId="0" fontId="7" fillId="29" borderId="124" applyNumberFormat="0" applyFont="0" applyAlignment="0" applyProtection="0"/>
    <xf numFmtId="0" fontId="159" fillId="30" borderId="123" applyNumberFormat="0" applyAlignment="0" applyProtection="0"/>
    <xf numFmtId="0" fontId="161" fillId="16" borderId="123" applyNumberFormat="0" applyAlignment="0" applyProtection="0"/>
    <xf numFmtId="0" fontId="78"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66"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81" fillId="30" borderId="125" applyNumberFormat="0" applyAlignment="0" applyProtection="0"/>
    <xf numFmtId="0" fontId="66" fillId="16" borderId="123" applyNumberFormat="0" applyAlignment="0" applyProtection="0"/>
    <xf numFmtId="0" fontId="78" fillId="0" borderId="126" applyNumberFormat="0" applyFill="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50" fillId="30" borderId="123" applyNumberFormat="0" applyAlignment="0" applyProtection="0"/>
    <xf numFmtId="0" fontId="159" fillId="30" borderId="123" applyNumberFormat="0" applyAlignment="0" applyProtection="0"/>
    <xf numFmtId="0" fontId="66" fillId="16" borderId="123" applyNumberFormat="0" applyAlignment="0" applyProtection="0"/>
    <xf numFmtId="0" fontId="66" fillId="16" borderId="123" applyNumberFormat="0" applyAlignment="0" applyProtection="0"/>
    <xf numFmtId="0" fontId="162" fillId="30" borderId="125" applyNumberFormat="0" applyAlignment="0" applyProtection="0"/>
    <xf numFmtId="0" fontId="7" fillId="29" borderId="124" applyNumberFormat="0" applyFont="0" applyAlignment="0" applyProtection="0"/>
    <xf numFmtId="0" fontId="7" fillId="78" borderId="127" applyNumberFormat="0" applyFont="0" applyBorder="0" applyProtection="0">
      <alignment horizontal="left" vertical="center"/>
    </xf>
    <xf numFmtId="0" fontId="81" fillId="30" borderId="125" applyNumberFormat="0" applyAlignment="0" applyProtection="0"/>
    <xf numFmtId="0" fontId="159" fillId="30" borderId="123" applyNumberFormat="0" applyAlignment="0" applyProtection="0"/>
    <xf numFmtId="0" fontId="161" fillId="16" borderId="123" applyNumberFormat="0" applyAlignment="0" applyProtection="0"/>
    <xf numFmtId="0" fontId="161" fillId="16" borderId="123" applyNumberFormat="0" applyAlignment="0" applyProtection="0"/>
    <xf numFmtId="0" fontId="159" fillId="30" borderId="123" applyNumberFormat="0" applyAlignment="0" applyProtection="0"/>
    <xf numFmtId="0" fontId="7" fillId="29" borderId="124" applyNumberFormat="0" applyFont="0" applyAlignment="0" applyProtection="0"/>
    <xf numFmtId="0" fontId="50" fillId="30" borderId="123" applyNumberFormat="0" applyAlignment="0" applyProtection="0"/>
    <xf numFmtId="0" fontId="159" fillId="30" borderId="123" applyNumberFormat="0" applyAlignment="0" applyProtection="0"/>
    <xf numFmtId="0" fontId="81" fillId="30" borderId="125" applyNumberFormat="0" applyAlignment="0" applyProtection="0"/>
    <xf numFmtId="0" fontId="162" fillId="30" borderId="125" applyNumberFormat="0" applyAlignment="0" applyProtection="0"/>
    <xf numFmtId="0" fontId="7" fillId="78" borderId="127" applyNumberFormat="0" applyFont="0" applyBorder="0" applyProtection="0">
      <alignment horizontal="left" vertical="center"/>
    </xf>
    <xf numFmtId="0" fontId="162" fillId="30" borderId="125" applyNumberFormat="0" applyAlignment="0" applyProtection="0"/>
    <xf numFmtId="0" fontId="159" fillId="30" borderId="123" applyNumberFormat="0" applyAlignment="0" applyProtection="0"/>
    <xf numFmtId="0" fontId="50"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161" fillId="16" borderId="123" applyNumberFormat="0" applyAlignment="0" applyProtection="0"/>
    <xf numFmtId="0" fontId="161" fillId="16" borderId="123" applyNumberFormat="0" applyAlignment="0" applyProtection="0"/>
    <xf numFmtId="0" fontId="81" fillId="30" borderId="125" applyNumberForma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66" fillId="16" borderId="123" applyNumberFormat="0" applyAlignment="0" applyProtection="0"/>
    <xf numFmtId="0" fontId="78" fillId="0" borderId="126" applyNumberFormat="0" applyFill="0" applyAlignment="0" applyProtection="0"/>
    <xf numFmtId="0" fontId="81" fillId="30" borderId="125" applyNumberFormat="0" applyAlignment="0" applyProtection="0"/>
    <xf numFmtId="0" fontId="78" fillId="0" borderId="126" applyNumberFormat="0" applyFill="0" applyAlignment="0" applyProtection="0"/>
    <xf numFmtId="0" fontId="159" fillId="30" borderId="123" applyNumberFormat="0" applyAlignment="0" applyProtection="0"/>
    <xf numFmtId="0" fontId="50" fillId="30" borderId="123" applyNumberFormat="0" applyAlignment="0" applyProtection="0"/>
    <xf numFmtId="0" fontId="159"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66"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81" fillId="30" borderId="125" applyNumberForma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66" fillId="16" borderId="123" applyNumberFormat="0" applyAlignment="0" applyProtection="0"/>
    <xf numFmtId="0" fontId="161" fillId="16" borderId="123" applyNumberFormat="0" applyAlignment="0" applyProtection="0"/>
    <xf numFmtId="0" fontId="169" fillId="0" borderId="126" applyNumberFormat="0" applyFill="0" applyAlignment="0" applyProtection="0"/>
    <xf numFmtId="0" fontId="66" fillId="16"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169" fillId="0" borderId="126" applyNumberFormat="0" applyFill="0" applyAlignment="0" applyProtection="0"/>
    <xf numFmtId="0" fontId="162" fillId="30" borderId="125" applyNumberFormat="0" applyAlignment="0" applyProtection="0"/>
    <xf numFmtId="0" fontId="161" fillId="16" borderId="123"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7" fillId="29" borderId="124" applyNumberFormat="0" applyFont="0" applyAlignment="0" applyProtection="0"/>
    <xf numFmtId="0" fontId="161" fillId="16" borderId="123" applyNumberForma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59" fillId="30" borderId="123" applyNumberFormat="0" applyAlignment="0" applyProtection="0"/>
    <xf numFmtId="0" fontId="162" fillId="30" borderId="125" applyNumberFormat="0" applyAlignment="0" applyProtection="0"/>
    <xf numFmtId="0" fontId="162" fillId="30" borderId="125" applyNumberFormat="0" applyAlignment="0" applyProtection="0"/>
    <xf numFmtId="0" fontId="161"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78" fillId="0" borderId="126" applyNumberFormat="0" applyFill="0" applyAlignment="0" applyProtection="0"/>
    <xf numFmtId="0" fontId="78"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59" fillId="30" borderId="123" applyNumberFormat="0" applyAlignment="0" applyProtection="0"/>
    <xf numFmtId="0" fontId="161" fillId="16" borderId="123" applyNumberFormat="0" applyAlignment="0" applyProtection="0"/>
    <xf numFmtId="0" fontId="159" fillId="30"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7" fillId="29" borderId="124" applyNumberFormat="0" applyFont="0" applyAlignment="0" applyProtection="0"/>
    <xf numFmtId="0" fontId="169" fillId="0" borderId="126" applyNumberFormat="0" applyFill="0" applyAlignment="0" applyProtection="0"/>
    <xf numFmtId="0" fontId="159" fillId="30" borderId="123" applyNumberFormat="0" applyAlignment="0" applyProtection="0"/>
    <xf numFmtId="0" fontId="159" fillId="30" borderId="123" applyNumberFormat="0" applyAlignment="0" applyProtection="0"/>
    <xf numFmtId="0" fontId="169" fillId="0" borderId="126" applyNumberFormat="0" applyFill="0" applyAlignment="0" applyProtection="0"/>
    <xf numFmtId="0" fontId="66" fillId="16" borderId="123" applyNumberFormat="0" applyAlignment="0" applyProtection="0"/>
    <xf numFmtId="0" fontId="7" fillId="29" borderId="124" applyNumberFormat="0" applyFont="0" applyAlignment="0" applyProtection="0"/>
    <xf numFmtId="0" fontId="50"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161" fillId="16" borderId="123" applyNumberFormat="0" applyAlignment="0" applyProtection="0"/>
    <xf numFmtId="0" fontId="66" fillId="16" borderId="123" applyNumberFormat="0" applyAlignment="0" applyProtection="0"/>
    <xf numFmtId="0" fontId="161" fillId="16" borderId="123" applyNumberFormat="0" applyAlignment="0" applyProtection="0"/>
    <xf numFmtId="0" fontId="162" fillId="30" borderId="125" applyNumberFormat="0" applyAlignment="0" applyProtection="0"/>
    <xf numFmtId="0" fontId="50" fillId="30" borderId="123" applyNumberFormat="0" applyAlignment="0" applyProtection="0"/>
    <xf numFmtId="0" fontId="161" fillId="16" borderId="123" applyNumberFormat="0" applyAlignment="0" applyProtection="0"/>
    <xf numFmtId="0" fontId="161" fillId="16" borderId="123" applyNumberFormat="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9" fillId="0" borderId="126" applyNumberFormat="0" applyFill="0" applyAlignment="0" applyProtection="0"/>
    <xf numFmtId="0" fontId="161" fillId="16" borderId="123" applyNumberFormat="0" applyAlignment="0" applyProtection="0"/>
    <xf numFmtId="0" fontId="161" fillId="16" borderId="123" applyNumberFormat="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81" fillId="30" borderId="125" applyNumberFormat="0" applyAlignment="0" applyProtection="0"/>
    <xf numFmtId="0" fontId="50" fillId="30"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162"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50" fillId="30" borderId="123" applyNumberFormat="0" applyAlignment="0" applyProtection="0"/>
    <xf numFmtId="0" fontId="161" fillId="16"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162"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162"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50" fillId="30"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162"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50" fillId="30"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162"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7" fillId="29" borderId="124" applyNumberFormat="0" applyFont="0" applyAlignment="0" applyProtection="0"/>
    <xf numFmtId="0" fontId="66" fillId="16" borderId="123" applyNumberFormat="0" applyAlignment="0" applyProtection="0"/>
    <xf numFmtId="0" fontId="169" fillId="0" borderId="126" applyNumberFormat="0" applyFill="0" applyAlignment="0" applyProtection="0"/>
    <xf numFmtId="0" fontId="50" fillId="30"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162"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50" fillId="30" borderId="123" applyNumberFormat="0" applyAlignment="0" applyProtection="0"/>
    <xf numFmtId="0" fontId="81" fillId="30" borderId="125" applyNumberFormat="0" applyAlignment="0" applyProtection="0"/>
    <xf numFmtId="0" fontId="7" fillId="29" borderId="124" applyNumberFormat="0" applyFont="0" applyAlignment="0" applyProtection="0"/>
    <xf numFmtId="0" fontId="162"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59" fillId="30"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7" fillId="78" borderId="127" applyNumberFormat="0" applyFont="0" applyBorder="0" applyProtection="0">
      <alignment horizontal="left" vertical="center"/>
    </xf>
    <xf numFmtId="0" fontId="7" fillId="29" borderId="124" applyNumberFormat="0" applyFon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169" fillId="0" borderId="126" applyNumberFormat="0" applyFill="0" applyAlignment="0" applyProtection="0"/>
    <xf numFmtId="0" fontId="7" fillId="29" borderId="124" applyNumberFormat="0" applyFont="0" applyAlignment="0" applyProtection="0"/>
    <xf numFmtId="0" fontId="162" fillId="30" borderId="125" applyNumberFormat="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66" fillId="16" borderId="123" applyNumberFormat="0" applyAlignment="0" applyProtection="0"/>
    <xf numFmtId="0" fontId="159" fillId="30" borderId="123" applyNumberFormat="0" applyAlignment="0" applyProtection="0"/>
    <xf numFmtId="0" fontId="159" fillId="30" borderId="123" applyNumberFormat="0" applyAlignment="0" applyProtection="0"/>
    <xf numFmtId="0" fontId="159" fillId="30" borderId="123" applyNumberFormat="0" applyAlignment="0" applyProtection="0"/>
    <xf numFmtId="0" fontId="50" fillId="30" borderId="123" applyNumberFormat="0" applyAlignment="0" applyProtection="0"/>
    <xf numFmtId="0" fontId="66" fillId="16" borderId="123" applyNumberFormat="0" applyAlignment="0" applyProtection="0"/>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7" fillId="78" borderId="127" applyNumberFormat="0" applyFont="0" applyBorder="0" applyProtection="0">
      <alignment horizontal="left" vertical="center"/>
    </xf>
    <xf numFmtId="0" fontId="161" fillId="16" borderId="123" applyNumberFormat="0" applyAlignment="0" applyProtection="0"/>
    <xf numFmtId="0" fontId="161" fillId="16" borderId="123" applyNumberFormat="0" applyAlignment="0" applyProtection="0"/>
    <xf numFmtId="0" fontId="161" fillId="16" borderId="123"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 fillId="29" borderId="124" applyNumberFormat="0" applyFont="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78" fillId="0" borderId="126" applyNumberFormat="0" applyFill="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162"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81" fillId="30" borderId="125" applyNumberFormat="0" applyAlignment="0" applyProtection="0"/>
    <xf numFmtId="0" fontId="50" fillId="30" borderId="123" applyNumberFormat="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9" fillId="0" borderId="126" applyNumberFormat="0" applyFill="0" applyAlignment="0" applyProtection="0"/>
    <xf numFmtId="0" fontId="162" fillId="30" borderId="140" applyNumberFormat="0" applyAlignment="0" applyProtection="0"/>
    <xf numFmtId="0" fontId="161" fillId="16" borderId="133"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66" fillId="16"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2" fillId="30" borderId="14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81" fillId="30" borderId="130" applyNumberFormat="0" applyAlignment="0" applyProtection="0"/>
    <xf numFmtId="0" fontId="50" fillId="30" borderId="138" applyNumberFormat="0" applyAlignment="0" applyProtection="0"/>
    <xf numFmtId="0" fontId="162" fillId="30" borderId="14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159" fillId="30" borderId="138" applyNumberFormat="0" applyAlignment="0" applyProtection="0"/>
    <xf numFmtId="0" fontId="162" fillId="30" borderId="14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162" fillId="30" borderId="140" applyNumberFormat="0" applyAlignment="0" applyProtection="0"/>
    <xf numFmtId="0" fontId="78" fillId="0" borderId="141" applyNumberFormat="0" applyFill="0" applyAlignment="0" applyProtection="0"/>
    <xf numFmtId="0" fontId="81" fillId="30" borderId="140" applyNumberFormat="0" applyAlignment="0" applyProtection="0"/>
    <xf numFmtId="0" fontId="161" fillId="16" borderId="138"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159" fillId="30" borderId="138" applyNumberFormat="0" applyAlignment="0" applyProtection="0"/>
    <xf numFmtId="0" fontId="162" fillId="30" borderId="140" applyNumberFormat="0" applyAlignment="0" applyProtection="0"/>
    <xf numFmtId="0" fontId="7" fillId="29" borderId="129" applyNumberFormat="0" applyFont="0" applyAlignment="0" applyProtection="0"/>
    <xf numFmtId="0" fontId="162" fillId="30" borderId="140" applyNumberFormat="0" applyAlignment="0" applyProtection="0"/>
    <xf numFmtId="0" fontId="169" fillId="0" borderId="131" applyNumberFormat="0" applyFill="0" applyAlignment="0" applyProtection="0"/>
    <xf numFmtId="0" fontId="7" fillId="29" borderId="139" applyNumberFormat="0" applyFont="0" applyAlignment="0" applyProtection="0"/>
    <xf numFmtId="0" fontId="169" fillId="0" borderId="136"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161" fillId="16" borderId="138" applyNumberFormat="0" applyAlignment="0" applyProtection="0"/>
    <xf numFmtId="0" fontId="162"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50" fillId="30" borderId="138" applyNumberFormat="0" applyAlignment="0" applyProtection="0"/>
    <xf numFmtId="0" fontId="159" fillId="30" borderId="128" applyNumberFormat="0" applyAlignment="0" applyProtection="0"/>
    <xf numFmtId="0" fontId="50" fillId="30" borderId="133" applyNumberFormat="0" applyAlignment="0" applyProtection="0"/>
    <xf numFmtId="0" fontId="169" fillId="0" borderId="141" applyNumberFormat="0" applyFill="0" applyAlignment="0" applyProtection="0"/>
    <xf numFmtId="0" fontId="66" fillId="16" borderId="128" applyNumberFormat="0" applyAlignment="0" applyProtection="0"/>
    <xf numFmtId="0" fontId="7" fillId="29" borderId="129" applyNumberFormat="0" applyFont="0" applyAlignment="0" applyProtection="0"/>
    <xf numFmtId="0" fontId="159" fillId="30" borderId="128" applyNumberFormat="0" applyAlignment="0" applyProtection="0"/>
    <xf numFmtId="0" fontId="161" fillId="16" borderId="128" applyNumberFormat="0" applyAlignment="0" applyProtection="0"/>
    <xf numFmtId="0" fontId="78"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66"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81" fillId="30" borderId="130" applyNumberFormat="0" applyAlignment="0" applyProtection="0"/>
    <xf numFmtId="0" fontId="66" fillId="16" borderId="128" applyNumberFormat="0" applyAlignment="0" applyProtection="0"/>
    <xf numFmtId="0" fontId="78" fillId="0" borderId="131" applyNumberFormat="0" applyFill="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50" fillId="30" borderId="128" applyNumberFormat="0" applyAlignment="0" applyProtection="0"/>
    <xf numFmtId="0" fontId="159" fillId="30" borderId="128" applyNumberFormat="0" applyAlignment="0" applyProtection="0"/>
    <xf numFmtId="0" fontId="66" fillId="16" borderId="128" applyNumberFormat="0" applyAlignment="0" applyProtection="0"/>
    <xf numFmtId="0" fontId="66" fillId="16" borderId="128" applyNumberFormat="0" applyAlignment="0" applyProtection="0"/>
    <xf numFmtId="0" fontId="162" fillId="30" borderId="130" applyNumberFormat="0" applyAlignment="0" applyProtection="0"/>
    <xf numFmtId="0" fontId="7" fillId="29" borderId="129" applyNumberFormat="0" applyFont="0" applyAlignment="0" applyProtection="0"/>
    <xf numFmtId="0" fontId="7" fillId="78" borderId="132" applyNumberFormat="0" applyFont="0" applyBorder="0" applyProtection="0">
      <alignment horizontal="left" vertical="center"/>
    </xf>
    <xf numFmtId="0" fontId="81" fillId="30" borderId="130" applyNumberFormat="0" applyAlignment="0" applyProtection="0"/>
    <xf numFmtId="0" fontId="159" fillId="30" borderId="128" applyNumberFormat="0" applyAlignment="0" applyProtection="0"/>
    <xf numFmtId="0" fontId="161" fillId="16" borderId="128" applyNumberFormat="0" applyAlignment="0" applyProtection="0"/>
    <xf numFmtId="0" fontId="161" fillId="16" borderId="128" applyNumberFormat="0" applyAlignment="0" applyProtection="0"/>
    <xf numFmtId="0" fontId="159" fillId="30" borderId="128" applyNumberFormat="0" applyAlignment="0" applyProtection="0"/>
    <xf numFmtId="0" fontId="7" fillId="29" borderId="129" applyNumberFormat="0" applyFont="0" applyAlignment="0" applyProtection="0"/>
    <xf numFmtId="0" fontId="50" fillId="30" borderId="128" applyNumberFormat="0" applyAlignment="0" applyProtection="0"/>
    <xf numFmtId="0" fontId="159" fillId="30" borderId="128" applyNumberFormat="0" applyAlignment="0" applyProtection="0"/>
    <xf numFmtId="0" fontId="81" fillId="30" borderId="130" applyNumberFormat="0" applyAlignment="0" applyProtection="0"/>
    <xf numFmtId="0" fontId="162" fillId="30" borderId="130" applyNumberFormat="0" applyAlignment="0" applyProtection="0"/>
    <xf numFmtId="0" fontId="7" fillId="78" borderId="132" applyNumberFormat="0" applyFont="0" applyBorder="0" applyProtection="0">
      <alignment horizontal="left" vertical="center"/>
    </xf>
    <xf numFmtId="0" fontId="162" fillId="30" borderId="130" applyNumberFormat="0" applyAlignment="0" applyProtection="0"/>
    <xf numFmtId="0" fontId="159" fillId="30" borderId="128" applyNumberFormat="0" applyAlignment="0" applyProtection="0"/>
    <xf numFmtId="0" fontId="50"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161" fillId="16" borderId="128" applyNumberFormat="0" applyAlignment="0" applyProtection="0"/>
    <xf numFmtId="0" fontId="161" fillId="16" borderId="128" applyNumberFormat="0" applyAlignment="0" applyProtection="0"/>
    <xf numFmtId="0" fontId="81" fillId="30" borderId="130" applyNumberForma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66" fillId="16" borderId="128" applyNumberFormat="0" applyAlignment="0" applyProtection="0"/>
    <xf numFmtId="0" fontId="78" fillId="0" borderId="131" applyNumberFormat="0" applyFill="0" applyAlignment="0" applyProtection="0"/>
    <xf numFmtId="0" fontId="81" fillId="30" borderId="130" applyNumberFormat="0" applyAlignment="0" applyProtection="0"/>
    <xf numFmtId="0" fontId="78" fillId="0" borderId="131" applyNumberFormat="0" applyFill="0" applyAlignment="0" applyProtection="0"/>
    <xf numFmtId="0" fontId="159" fillId="30" borderId="128" applyNumberFormat="0" applyAlignment="0" applyProtection="0"/>
    <xf numFmtId="0" fontId="50" fillId="30" borderId="128" applyNumberFormat="0" applyAlignment="0" applyProtection="0"/>
    <xf numFmtId="0" fontId="159"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66"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81" fillId="30" borderId="130" applyNumberForma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66" fillId="16" borderId="128" applyNumberFormat="0" applyAlignment="0" applyProtection="0"/>
    <xf numFmtId="0" fontId="161" fillId="16" borderId="128" applyNumberFormat="0" applyAlignment="0" applyProtection="0"/>
    <xf numFmtId="0" fontId="169" fillId="0" borderId="131" applyNumberFormat="0" applyFill="0" applyAlignment="0" applyProtection="0"/>
    <xf numFmtId="0" fontId="66" fillId="16"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169" fillId="0" borderId="131" applyNumberFormat="0" applyFill="0" applyAlignment="0" applyProtection="0"/>
    <xf numFmtId="0" fontId="162" fillId="30" borderId="130" applyNumberFormat="0" applyAlignment="0" applyProtection="0"/>
    <xf numFmtId="0" fontId="161" fillId="16" borderId="128"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7" fillId="29" borderId="129" applyNumberFormat="0" applyFont="0" applyAlignment="0" applyProtection="0"/>
    <xf numFmtId="0" fontId="161" fillId="16" borderId="128" applyNumberForma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59" fillId="30" borderId="128" applyNumberFormat="0" applyAlignment="0" applyProtection="0"/>
    <xf numFmtId="0" fontId="162" fillId="30" borderId="130" applyNumberFormat="0" applyAlignment="0" applyProtection="0"/>
    <xf numFmtId="0" fontId="162" fillId="30" borderId="130" applyNumberFormat="0" applyAlignment="0" applyProtection="0"/>
    <xf numFmtId="0" fontId="161"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78" fillId="0" borderId="131" applyNumberFormat="0" applyFill="0" applyAlignment="0" applyProtection="0"/>
    <xf numFmtId="0" fontId="78"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59" fillId="30" borderId="128" applyNumberFormat="0" applyAlignment="0" applyProtection="0"/>
    <xf numFmtId="0" fontId="161" fillId="16" borderId="128" applyNumberFormat="0" applyAlignment="0" applyProtection="0"/>
    <xf numFmtId="0" fontId="159" fillId="30"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7" fillId="29" borderId="129" applyNumberFormat="0" applyFont="0" applyAlignment="0" applyProtection="0"/>
    <xf numFmtId="0" fontId="169" fillId="0" borderId="131" applyNumberFormat="0" applyFill="0" applyAlignment="0" applyProtection="0"/>
    <xf numFmtId="0" fontId="159" fillId="30" borderId="128" applyNumberFormat="0" applyAlignment="0" applyProtection="0"/>
    <xf numFmtId="0" fontId="159" fillId="30" borderId="128" applyNumberFormat="0" applyAlignment="0" applyProtection="0"/>
    <xf numFmtId="0" fontId="169" fillId="0" borderId="131" applyNumberFormat="0" applyFill="0" applyAlignment="0" applyProtection="0"/>
    <xf numFmtId="0" fontId="66" fillId="16" borderId="128" applyNumberFormat="0" applyAlignment="0" applyProtection="0"/>
    <xf numFmtId="0" fontId="7" fillId="29" borderId="129" applyNumberFormat="0" applyFont="0" applyAlignment="0" applyProtection="0"/>
    <xf numFmtId="0" fontId="50"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161" fillId="16" borderId="128" applyNumberFormat="0" applyAlignment="0" applyProtection="0"/>
    <xf numFmtId="0" fontId="66" fillId="16" borderId="128" applyNumberFormat="0" applyAlignment="0" applyProtection="0"/>
    <xf numFmtId="0" fontId="161" fillId="16" borderId="128" applyNumberFormat="0" applyAlignment="0" applyProtection="0"/>
    <xf numFmtId="0" fontId="162" fillId="30" borderId="130" applyNumberFormat="0" applyAlignment="0" applyProtection="0"/>
    <xf numFmtId="0" fontId="50" fillId="30" borderId="128" applyNumberFormat="0" applyAlignment="0" applyProtection="0"/>
    <xf numFmtId="0" fontId="161" fillId="16" borderId="128" applyNumberFormat="0" applyAlignment="0" applyProtection="0"/>
    <xf numFmtId="0" fontId="161" fillId="16" borderId="128" applyNumberFormat="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9" fillId="0" borderId="131" applyNumberFormat="0" applyFill="0" applyAlignment="0" applyProtection="0"/>
    <xf numFmtId="0" fontId="161" fillId="16" borderId="128" applyNumberFormat="0" applyAlignment="0" applyProtection="0"/>
    <xf numFmtId="0" fontId="161" fillId="16" borderId="128" applyNumberFormat="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81" fillId="30" borderId="130" applyNumberFormat="0" applyAlignment="0" applyProtection="0"/>
    <xf numFmtId="0" fontId="50" fillId="30"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162"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50" fillId="30" borderId="128" applyNumberFormat="0" applyAlignment="0" applyProtection="0"/>
    <xf numFmtId="0" fontId="161" fillId="16"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162"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162"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50" fillId="30"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162"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50" fillId="30"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162"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7" fillId="29" borderId="129" applyNumberFormat="0" applyFont="0" applyAlignment="0" applyProtection="0"/>
    <xf numFmtId="0" fontId="66" fillId="16" borderId="128" applyNumberFormat="0" applyAlignment="0" applyProtection="0"/>
    <xf numFmtId="0" fontId="169" fillId="0" borderId="131" applyNumberFormat="0" applyFill="0" applyAlignment="0" applyProtection="0"/>
    <xf numFmtId="0" fontId="50" fillId="30"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162"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50" fillId="30" borderId="128" applyNumberFormat="0" applyAlignment="0" applyProtection="0"/>
    <xf numFmtId="0" fontId="81" fillId="30" borderId="130" applyNumberFormat="0" applyAlignment="0" applyProtection="0"/>
    <xf numFmtId="0" fontId="7" fillId="29" borderId="129" applyNumberFormat="0" applyFont="0" applyAlignment="0" applyProtection="0"/>
    <xf numFmtId="0" fontId="162"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59" fillId="30"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7" fillId="78" borderId="132" applyNumberFormat="0" applyFont="0" applyBorder="0" applyProtection="0">
      <alignment horizontal="left" vertical="center"/>
    </xf>
    <xf numFmtId="0" fontId="7" fillId="29" borderId="129" applyNumberFormat="0" applyFon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169" fillId="0" borderId="131" applyNumberFormat="0" applyFill="0" applyAlignment="0" applyProtection="0"/>
    <xf numFmtId="0" fontId="7" fillId="29" borderId="129" applyNumberFormat="0" applyFont="0" applyAlignment="0" applyProtection="0"/>
    <xf numFmtId="0" fontId="162" fillId="30" borderId="130" applyNumberFormat="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66" fillId="16" borderId="128" applyNumberFormat="0" applyAlignment="0" applyProtection="0"/>
    <xf numFmtId="0" fontId="159" fillId="30" borderId="128" applyNumberFormat="0" applyAlignment="0" applyProtection="0"/>
    <xf numFmtId="0" fontId="159" fillId="30" borderId="128" applyNumberFormat="0" applyAlignment="0" applyProtection="0"/>
    <xf numFmtId="0" fontId="159" fillId="30" borderId="128" applyNumberFormat="0" applyAlignment="0" applyProtection="0"/>
    <xf numFmtId="0" fontId="50" fillId="30" borderId="128" applyNumberFormat="0" applyAlignment="0" applyProtection="0"/>
    <xf numFmtId="0" fontId="66" fillId="16" borderId="128" applyNumberFormat="0" applyAlignment="0" applyProtection="0"/>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7" fillId="78" borderId="132" applyNumberFormat="0" applyFont="0" applyBorder="0" applyProtection="0">
      <alignment horizontal="left" vertical="center"/>
    </xf>
    <xf numFmtId="0" fontId="161" fillId="16" borderId="128" applyNumberFormat="0" applyAlignment="0" applyProtection="0"/>
    <xf numFmtId="0" fontId="161" fillId="16" borderId="128" applyNumberFormat="0" applyAlignment="0" applyProtection="0"/>
    <xf numFmtId="0" fontId="161" fillId="16" borderId="128"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 fillId="29" borderId="129" applyNumberFormat="0" applyFont="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78" fillId="0" borderId="131" applyNumberFormat="0" applyFill="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162"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81" fillId="30" borderId="130" applyNumberFormat="0" applyAlignment="0" applyProtection="0"/>
    <xf numFmtId="0" fontId="50" fillId="30" borderId="128" applyNumberFormat="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69" fillId="0" borderId="131" applyNumberFormat="0" applyFill="0" applyAlignment="0" applyProtection="0"/>
    <xf numFmtId="0" fontId="159" fillId="30" borderId="138" applyNumberFormat="0" applyAlignment="0" applyProtection="0"/>
    <xf numFmtId="0" fontId="162" fillId="30" borderId="140"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40"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81" fillId="30" borderId="135"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162"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169" fillId="0" borderId="141" applyNumberFormat="0" applyFill="0" applyAlignment="0" applyProtection="0"/>
    <xf numFmtId="0" fontId="66" fillId="16" borderId="138"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81" fillId="30" borderId="140" applyNumberFormat="0" applyAlignment="0" applyProtection="0"/>
    <xf numFmtId="0" fontId="162" fillId="30" borderId="140" applyNumberFormat="0" applyAlignment="0" applyProtection="0"/>
    <xf numFmtId="0" fontId="162" fillId="30" borderId="155" applyNumberFormat="0" applyAlignment="0" applyProtection="0"/>
    <xf numFmtId="0" fontId="7" fillId="29" borderId="139" applyNumberFormat="0" applyFont="0" applyAlignment="0" applyProtection="0"/>
    <xf numFmtId="0" fontId="7" fillId="29" borderId="134" applyNumberFormat="0" applyFont="0" applyAlignment="0" applyProtection="0"/>
    <xf numFmtId="0" fontId="7" fillId="29" borderId="139" applyNumberFormat="0" applyFont="0" applyAlignment="0" applyProtection="0"/>
    <xf numFmtId="0" fontId="169" fillId="0" borderId="136" applyNumberFormat="0" applyFill="0" applyAlignment="0" applyProtection="0"/>
    <xf numFmtId="0" fontId="169" fillId="0" borderId="141" applyNumberFormat="0" applyFill="0" applyAlignment="0" applyProtection="0"/>
    <xf numFmtId="0" fontId="169" fillId="0" borderId="146"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159" fillId="30" borderId="133" applyNumberFormat="0" applyAlignment="0" applyProtection="0"/>
    <xf numFmtId="0" fontId="7" fillId="29" borderId="139" applyNumberFormat="0" applyFont="0" applyAlignment="0" applyProtection="0"/>
    <xf numFmtId="0" fontId="81" fillId="30" borderId="140" applyNumberFormat="0" applyAlignment="0" applyProtection="0"/>
    <xf numFmtId="0" fontId="162" fillId="30" borderId="140" applyNumberFormat="0" applyAlignment="0" applyProtection="0"/>
    <xf numFmtId="0" fontId="66" fillId="16" borderId="133" applyNumberFormat="0" applyAlignment="0" applyProtection="0"/>
    <xf numFmtId="0" fontId="7" fillId="29" borderId="134" applyNumberFormat="0" applyFont="0" applyAlignment="0" applyProtection="0"/>
    <xf numFmtId="0" fontId="159" fillId="30" borderId="133" applyNumberFormat="0" applyAlignment="0" applyProtection="0"/>
    <xf numFmtId="0" fontId="161" fillId="16" borderId="133" applyNumberFormat="0" applyAlignment="0" applyProtection="0"/>
    <xf numFmtId="0" fontId="78"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66"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81" fillId="30" borderId="135" applyNumberFormat="0" applyAlignment="0" applyProtection="0"/>
    <xf numFmtId="0" fontId="66" fillId="16" borderId="133" applyNumberFormat="0" applyAlignment="0" applyProtection="0"/>
    <xf numFmtId="0" fontId="78" fillId="0" borderId="136" applyNumberFormat="0" applyFill="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50" fillId="30" borderId="133" applyNumberFormat="0" applyAlignment="0" applyProtection="0"/>
    <xf numFmtId="0" fontId="159" fillId="30" borderId="133" applyNumberFormat="0" applyAlignment="0" applyProtection="0"/>
    <xf numFmtId="0" fontId="66" fillId="16" borderId="133" applyNumberFormat="0" applyAlignment="0" applyProtection="0"/>
    <xf numFmtId="0" fontId="66" fillId="16" borderId="133" applyNumberFormat="0" applyAlignment="0" applyProtection="0"/>
    <xf numFmtId="0" fontId="162" fillId="30" borderId="135" applyNumberFormat="0" applyAlignment="0" applyProtection="0"/>
    <xf numFmtId="0" fontId="7" fillId="29" borderId="134" applyNumberFormat="0" applyFont="0" applyAlignment="0" applyProtection="0"/>
    <xf numFmtId="0" fontId="7" fillId="78" borderId="137" applyNumberFormat="0" applyFont="0" applyBorder="0" applyProtection="0">
      <alignment horizontal="left" vertical="center"/>
    </xf>
    <xf numFmtId="0" fontId="81" fillId="30" borderId="135" applyNumberFormat="0" applyAlignment="0" applyProtection="0"/>
    <xf numFmtId="0" fontId="159" fillId="30" borderId="133" applyNumberFormat="0" applyAlignment="0" applyProtection="0"/>
    <xf numFmtId="0" fontId="161" fillId="16" borderId="133" applyNumberFormat="0" applyAlignment="0" applyProtection="0"/>
    <xf numFmtId="0" fontId="161" fillId="16" borderId="133" applyNumberFormat="0" applyAlignment="0" applyProtection="0"/>
    <xf numFmtId="0" fontId="159" fillId="30" borderId="133" applyNumberFormat="0" applyAlignment="0" applyProtection="0"/>
    <xf numFmtId="0" fontId="7" fillId="29" borderId="134" applyNumberFormat="0" applyFont="0" applyAlignment="0" applyProtection="0"/>
    <xf numFmtId="0" fontId="50" fillId="30" borderId="133" applyNumberFormat="0" applyAlignment="0" applyProtection="0"/>
    <xf numFmtId="0" fontId="159" fillId="30" borderId="133" applyNumberFormat="0" applyAlignment="0" applyProtection="0"/>
    <xf numFmtId="0" fontId="81" fillId="30" borderId="135" applyNumberFormat="0" applyAlignment="0" applyProtection="0"/>
    <xf numFmtId="0" fontId="162" fillId="30" borderId="135" applyNumberFormat="0" applyAlignment="0" applyProtection="0"/>
    <xf numFmtId="0" fontId="7" fillId="78" borderId="137" applyNumberFormat="0" applyFont="0" applyBorder="0" applyProtection="0">
      <alignment horizontal="left" vertical="center"/>
    </xf>
    <xf numFmtId="0" fontId="162" fillId="30" borderId="135" applyNumberFormat="0" applyAlignment="0" applyProtection="0"/>
    <xf numFmtId="0" fontId="159" fillId="30" borderId="133" applyNumberFormat="0" applyAlignment="0" applyProtection="0"/>
    <xf numFmtId="0" fontId="50"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161" fillId="16" borderId="133" applyNumberFormat="0" applyAlignment="0" applyProtection="0"/>
    <xf numFmtId="0" fontId="161" fillId="16" borderId="133" applyNumberFormat="0" applyAlignment="0" applyProtection="0"/>
    <xf numFmtId="0" fontId="81" fillId="30" borderId="135" applyNumberForma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66" fillId="16" borderId="133" applyNumberFormat="0" applyAlignment="0" applyProtection="0"/>
    <xf numFmtId="0" fontId="78" fillId="0" borderId="136" applyNumberFormat="0" applyFill="0" applyAlignment="0" applyProtection="0"/>
    <xf numFmtId="0" fontId="81" fillId="30" borderId="135" applyNumberFormat="0" applyAlignment="0" applyProtection="0"/>
    <xf numFmtId="0" fontId="78" fillId="0" borderId="136" applyNumberFormat="0" applyFill="0" applyAlignment="0" applyProtection="0"/>
    <xf numFmtId="0" fontId="159" fillId="30" borderId="133" applyNumberFormat="0" applyAlignment="0" applyProtection="0"/>
    <xf numFmtId="0" fontId="50" fillId="30" borderId="133" applyNumberFormat="0" applyAlignment="0" applyProtection="0"/>
    <xf numFmtId="0" fontId="159"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66"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81" fillId="30" borderId="135" applyNumberForma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66" fillId="16" borderId="133" applyNumberFormat="0" applyAlignment="0" applyProtection="0"/>
    <xf numFmtId="0" fontId="161" fillId="16" borderId="133" applyNumberFormat="0" applyAlignment="0" applyProtection="0"/>
    <xf numFmtId="0" fontId="169" fillId="0" borderId="136" applyNumberFormat="0" applyFill="0" applyAlignment="0" applyProtection="0"/>
    <xf numFmtId="0" fontId="66" fillId="16"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169" fillId="0" borderId="136" applyNumberFormat="0" applyFill="0" applyAlignment="0" applyProtection="0"/>
    <xf numFmtId="0" fontId="162" fillId="30" borderId="135" applyNumberFormat="0" applyAlignment="0" applyProtection="0"/>
    <xf numFmtId="0" fontId="161" fillId="16" borderId="133"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7" fillId="29" borderId="134" applyNumberFormat="0" applyFont="0" applyAlignment="0" applyProtection="0"/>
    <xf numFmtId="0" fontId="161" fillId="16" borderId="133" applyNumberForma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59" fillId="30" borderId="133" applyNumberFormat="0" applyAlignment="0" applyProtection="0"/>
    <xf numFmtId="0" fontId="162" fillId="30" borderId="135" applyNumberFormat="0" applyAlignment="0" applyProtection="0"/>
    <xf numFmtId="0" fontId="162" fillId="30" borderId="135" applyNumberFormat="0" applyAlignment="0" applyProtection="0"/>
    <xf numFmtId="0" fontId="161"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78" fillId="0" borderId="136" applyNumberFormat="0" applyFill="0" applyAlignment="0" applyProtection="0"/>
    <xf numFmtId="0" fontId="78"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59" fillId="30" borderId="133" applyNumberFormat="0" applyAlignment="0" applyProtection="0"/>
    <xf numFmtId="0" fontId="161" fillId="16" borderId="133" applyNumberFormat="0" applyAlignment="0" applyProtection="0"/>
    <xf numFmtId="0" fontId="159" fillId="30"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7" fillId="29" borderId="134" applyNumberFormat="0" applyFont="0" applyAlignment="0" applyProtection="0"/>
    <xf numFmtId="0" fontId="169" fillId="0" borderId="136" applyNumberFormat="0" applyFill="0" applyAlignment="0" applyProtection="0"/>
    <xf numFmtId="0" fontId="159" fillId="30" borderId="133" applyNumberFormat="0" applyAlignment="0" applyProtection="0"/>
    <xf numFmtId="0" fontId="159" fillId="30" borderId="133" applyNumberFormat="0" applyAlignment="0" applyProtection="0"/>
    <xf numFmtId="0" fontId="169" fillId="0" borderId="136" applyNumberFormat="0" applyFill="0" applyAlignment="0" applyProtection="0"/>
    <xf numFmtId="0" fontId="66" fillId="16" borderId="133" applyNumberFormat="0" applyAlignment="0" applyProtection="0"/>
    <xf numFmtId="0" fontId="7" fillId="29" borderId="134" applyNumberFormat="0" applyFont="0" applyAlignment="0" applyProtection="0"/>
    <xf numFmtId="0" fontId="50"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161" fillId="16" borderId="133" applyNumberFormat="0" applyAlignment="0" applyProtection="0"/>
    <xf numFmtId="0" fontId="66" fillId="16" borderId="133" applyNumberFormat="0" applyAlignment="0" applyProtection="0"/>
    <xf numFmtId="0" fontId="161" fillId="16" borderId="133" applyNumberFormat="0" applyAlignment="0" applyProtection="0"/>
    <xf numFmtId="0" fontId="162" fillId="30" borderId="135" applyNumberFormat="0" applyAlignment="0" applyProtection="0"/>
    <xf numFmtId="0" fontId="50" fillId="30" borderId="133" applyNumberFormat="0" applyAlignment="0" applyProtection="0"/>
    <xf numFmtId="0" fontId="161" fillId="16" borderId="133" applyNumberFormat="0" applyAlignment="0" applyProtection="0"/>
    <xf numFmtId="0" fontId="161" fillId="16" borderId="133" applyNumberFormat="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9" fillId="0" borderId="136" applyNumberFormat="0" applyFill="0" applyAlignment="0" applyProtection="0"/>
    <xf numFmtId="0" fontId="161" fillId="16" borderId="133" applyNumberFormat="0" applyAlignment="0" applyProtection="0"/>
    <xf numFmtId="0" fontId="161" fillId="16" borderId="133" applyNumberFormat="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81" fillId="30" borderId="135" applyNumberFormat="0" applyAlignment="0" applyProtection="0"/>
    <xf numFmtId="0" fontId="50" fillId="30"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162"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50" fillId="30" borderId="133" applyNumberFormat="0" applyAlignment="0" applyProtection="0"/>
    <xf numFmtId="0" fontId="161" fillId="16"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162"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162"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50" fillId="30"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162"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50" fillId="30"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162"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7" fillId="29" borderId="134" applyNumberFormat="0" applyFont="0" applyAlignment="0" applyProtection="0"/>
    <xf numFmtId="0" fontId="66" fillId="16" borderId="133" applyNumberFormat="0" applyAlignment="0" applyProtection="0"/>
    <xf numFmtId="0" fontId="169" fillId="0" borderId="136" applyNumberFormat="0" applyFill="0" applyAlignment="0" applyProtection="0"/>
    <xf numFmtId="0" fontId="50" fillId="30"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162"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50" fillId="30" borderId="133" applyNumberFormat="0" applyAlignment="0" applyProtection="0"/>
    <xf numFmtId="0" fontId="81" fillId="30" borderId="135" applyNumberFormat="0" applyAlignment="0" applyProtection="0"/>
    <xf numFmtId="0" fontId="7" fillId="29" borderId="134" applyNumberFormat="0" applyFont="0" applyAlignment="0" applyProtection="0"/>
    <xf numFmtId="0" fontId="162"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59" fillId="30"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7" fillId="78" borderId="137" applyNumberFormat="0" applyFont="0" applyBorder="0" applyProtection="0">
      <alignment horizontal="left" vertical="center"/>
    </xf>
    <xf numFmtId="0" fontId="7" fillId="29" borderId="134" applyNumberFormat="0" applyFon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169" fillId="0" borderId="136" applyNumberFormat="0" applyFill="0" applyAlignment="0" applyProtection="0"/>
    <xf numFmtId="0" fontId="7" fillId="29" borderId="134" applyNumberFormat="0" applyFont="0" applyAlignment="0" applyProtection="0"/>
    <xf numFmtId="0" fontId="162" fillId="30" borderId="135" applyNumberFormat="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66" fillId="16" borderId="133" applyNumberFormat="0" applyAlignment="0" applyProtection="0"/>
    <xf numFmtId="0" fontId="159" fillId="30" borderId="133" applyNumberFormat="0" applyAlignment="0" applyProtection="0"/>
    <xf numFmtId="0" fontId="159" fillId="30" borderId="133" applyNumberFormat="0" applyAlignment="0" applyProtection="0"/>
    <xf numFmtId="0" fontId="159" fillId="30" borderId="133" applyNumberFormat="0" applyAlignment="0" applyProtection="0"/>
    <xf numFmtId="0" fontId="50" fillId="30" borderId="133" applyNumberFormat="0" applyAlignment="0" applyProtection="0"/>
    <xf numFmtId="0" fontId="66" fillId="16" borderId="133" applyNumberFormat="0" applyAlignment="0" applyProtection="0"/>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7" fillId="78" borderId="137" applyNumberFormat="0" applyFont="0" applyBorder="0" applyProtection="0">
      <alignment horizontal="left" vertical="center"/>
    </xf>
    <xf numFmtId="0" fontId="161" fillId="16" borderId="133" applyNumberFormat="0" applyAlignment="0" applyProtection="0"/>
    <xf numFmtId="0" fontId="161" fillId="16" borderId="133" applyNumberFormat="0" applyAlignment="0" applyProtection="0"/>
    <xf numFmtId="0" fontId="161" fillId="16" borderId="133"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 fillId="29" borderId="134" applyNumberFormat="0" applyFont="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78" fillId="0" borderId="136" applyNumberFormat="0" applyFill="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162"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81" fillId="30" borderId="135" applyNumberFormat="0" applyAlignment="0" applyProtection="0"/>
    <xf numFmtId="0" fontId="50" fillId="30" borderId="133" applyNumberFormat="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169" fillId="0" borderId="136"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161" fillId="16" borderId="138" applyNumberFormat="0" applyAlignment="0" applyProtection="0"/>
    <xf numFmtId="0" fontId="161" fillId="16" borderId="138" applyNumberFormat="0" applyAlignment="0" applyProtection="0"/>
    <xf numFmtId="0" fontId="7" fillId="29" borderId="139" applyNumberFormat="0" applyFont="0" applyAlignment="0" applyProtection="0"/>
    <xf numFmtId="0" fontId="162" fillId="30" borderId="140" applyNumberFormat="0" applyAlignment="0" applyProtection="0"/>
    <xf numFmtId="0" fontId="169" fillId="0" borderId="141" applyNumberFormat="0" applyFill="0" applyAlignment="0" applyProtection="0"/>
    <xf numFmtId="0" fontId="159"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48" applyNumberFormat="0" applyAlignment="0" applyProtection="0"/>
    <xf numFmtId="0" fontId="162" fillId="30" borderId="140" applyNumberFormat="0" applyAlignment="0" applyProtection="0"/>
    <xf numFmtId="0" fontId="7" fillId="29" borderId="139" applyNumberFormat="0" applyFont="0" applyAlignment="0" applyProtection="0"/>
    <xf numFmtId="0" fontId="81" fillId="30" borderId="155" applyNumberFormat="0" applyAlignment="0" applyProtection="0"/>
    <xf numFmtId="0" fontId="161" fillId="16"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1" fillId="16"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162" fillId="30" borderId="140" applyNumberFormat="0" applyAlignment="0" applyProtection="0"/>
    <xf numFmtId="0" fontId="78" fillId="0" borderId="146" applyNumberFormat="0" applyFill="0" applyAlignment="0" applyProtection="0"/>
    <xf numFmtId="0" fontId="66" fillId="16" borderId="138" applyNumberFormat="0" applyAlignment="0" applyProtection="0"/>
    <xf numFmtId="0" fontId="66" fillId="16" borderId="138" applyNumberFormat="0" applyAlignment="0" applyProtection="0"/>
    <xf numFmtId="0" fontId="7" fillId="29" borderId="139" applyNumberFormat="0" applyFont="0" applyAlignment="0" applyProtection="0"/>
    <xf numFmtId="0" fontId="81" fillId="30" borderId="140" applyNumberFormat="0" applyAlignment="0" applyProtection="0"/>
    <xf numFmtId="0" fontId="162" fillId="30" borderId="140" applyNumberFormat="0" applyAlignment="0" applyProtection="0"/>
    <xf numFmtId="0" fontId="50"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8" fillId="0" borderId="141" applyNumberFormat="0" applyFill="0" applyAlignment="0" applyProtection="0"/>
    <xf numFmtId="0" fontId="169" fillId="0" borderId="141" applyNumberFormat="0" applyFill="0" applyAlignment="0" applyProtection="0"/>
    <xf numFmtId="0" fontId="66" fillId="16"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66" fillId="16" borderId="138" applyNumberFormat="0" applyAlignment="0" applyProtection="0"/>
    <xf numFmtId="0" fontId="81"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50" fillId="30" borderId="138" applyNumberFormat="0" applyAlignment="0" applyProtection="0"/>
    <xf numFmtId="0" fontId="162" fillId="30" borderId="140" applyNumberFormat="0" applyAlignment="0" applyProtection="0"/>
    <xf numFmtId="0" fontId="161" fillId="16" borderId="138" applyNumberFormat="0" applyAlignment="0" applyProtection="0"/>
    <xf numFmtId="0" fontId="159" fillId="30" borderId="138"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50" fillId="30"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78"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7" fillId="29" borderId="139" applyNumberFormat="0" applyFont="0" applyAlignment="0" applyProtection="0"/>
    <xf numFmtId="0" fontId="66" fillId="16" borderId="138" applyNumberFormat="0" applyAlignment="0" applyProtection="0"/>
    <xf numFmtId="0" fontId="161" fillId="16" borderId="13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59" fillId="30" borderId="138" applyNumberFormat="0" applyAlignment="0" applyProtection="0"/>
    <xf numFmtId="0" fontId="169" fillId="0" borderId="146" applyNumberFormat="0" applyFill="0" applyAlignment="0" applyProtection="0"/>
    <xf numFmtId="0" fontId="162" fillId="30" borderId="140" applyNumberFormat="0" applyAlignment="0" applyProtection="0"/>
    <xf numFmtId="0" fontId="159" fillId="30" borderId="138" applyNumberFormat="0" applyAlignment="0" applyProtection="0"/>
    <xf numFmtId="0" fontId="66" fillId="16" borderId="138" applyNumberFormat="0" applyAlignment="0" applyProtection="0"/>
    <xf numFmtId="0" fontId="169" fillId="0" borderId="14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78" fillId="0" borderId="141" applyNumberFormat="0" applyFill="0" applyAlignment="0" applyProtection="0"/>
    <xf numFmtId="0" fontId="169" fillId="0" borderId="141"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161" fillId="16" borderId="143" applyNumberFormat="0" applyAlignment="0" applyProtection="0"/>
    <xf numFmtId="0" fontId="7" fillId="29" borderId="154"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159"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66" fillId="16" borderId="138"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169" fillId="0" borderId="14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162" fillId="30" borderId="155" applyNumberFormat="0" applyAlignment="0" applyProtection="0"/>
    <xf numFmtId="0" fontId="159" fillId="30" borderId="138" applyNumberFormat="0" applyAlignment="0" applyProtection="0"/>
    <xf numFmtId="0" fontId="159" fillId="30"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8" fillId="0" borderId="141" applyNumberFormat="0" applyFill="0" applyAlignment="0" applyProtection="0"/>
    <xf numFmtId="0" fontId="7" fillId="29" borderId="139" applyNumberFormat="0" applyFont="0" applyAlignment="0" applyProtection="0"/>
    <xf numFmtId="0" fontId="7" fillId="29" borderId="154" applyNumberFormat="0" applyFont="0" applyAlignment="0" applyProtection="0"/>
    <xf numFmtId="0" fontId="159" fillId="30" borderId="143" applyNumberFormat="0" applyAlignment="0" applyProtection="0"/>
    <xf numFmtId="0" fontId="169" fillId="0" borderId="156"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66" fillId="16" borderId="148" applyNumberFormat="0" applyAlignment="0" applyProtection="0"/>
    <xf numFmtId="0" fontId="161" fillId="16" borderId="143" applyNumberFormat="0" applyAlignment="0" applyProtection="0"/>
    <xf numFmtId="0" fontId="162" fillId="30" borderId="145" applyNumberFormat="0" applyAlignment="0" applyProtection="0"/>
    <xf numFmtId="0" fontId="78" fillId="0" borderId="156"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66" fillId="16" borderId="138" applyNumberFormat="0" applyAlignment="0" applyProtection="0"/>
    <xf numFmtId="0" fontId="162" fillId="30" borderId="140" applyNumberFormat="0" applyAlignment="0" applyProtection="0"/>
    <xf numFmtId="0" fontId="7" fillId="78" borderId="142" applyNumberFormat="0" applyFont="0" applyBorder="0" applyProtection="0">
      <alignment horizontal="left" vertical="center"/>
    </xf>
    <xf numFmtId="0" fontId="50" fillId="30" borderId="138" applyNumberFormat="0" applyAlignment="0" applyProtection="0"/>
    <xf numFmtId="0" fontId="50" fillId="30" borderId="138"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78" borderId="142" applyNumberFormat="0" applyFont="0" applyBorder="0" applyProtection="0">
      <alignment horizontal="left" vertical="center"/>
    </xf>
    <xf numFmtId="0" fontId="7" fillId="29" borderId="139" applyNumberFormat="0" applyFont="0" applyAlignment="0" applyProtection="0"/>
    <xf numFmtId="0" fontId="169" fillId="0" borderId="141" applyNumberFormat="0" applyFill="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50" fillId="30" borderId="138" applyNumberFormat="0" applyAlignment="0" applyProtection="0"/>
    <xf numFmtId="0" fontId="169" fillId="0" borderId="141" applyNumberFormat="0" applyFill="0" applyAlignment="0" applyProtection="0"/>
    <xf numFmtId="0" fontId="66" fillId="16" borderId="13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81" fillId="30" borderId="140" applyNumberFormat="0" applyAlignment="0" applyProtection="0"/>
    <xf numFmtId="0" fontId="66" fillId="16" borderId="138" applyNumberFormat="0" applyAlignment="0" applyProtection="0"/>
    <xf numFmtId="0" fontId="159" fillId="30" borderId="138" applyNumberFormat="0" applyAlignment="0" applyProtection="0"/>
    <xf numFmtId="0" fontId="7" fillId="29" borderId="139" applyNumberFormat="0" applyFont="0" applyAlignment="0" applyProtection="0"/>
    <xf numFmtId="0" fontId="81" fillId="30" borderId="140" applyNumberFormat="0" applyAlignment="0" applyProtection="0"/>
    <xf numFmtId="0" fontId="50"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81" fillId="30" borderId="140"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66" fillId="16" borderId="143" applyNumberFormat="0" applyAlignment="0" applyProtection="0"/>
    <xf numFmtId="0" fontId="7" fillId="29" borderId="139" applyNumberFormat="0" applyFont="0" applyAlignment="0" applyProtection="0"/>
    <xf numFmtId="0" fontId="162" fillId="30" borderId="140" applyNumberFormat="0" applyAlignment="0" applyProtection="0"/>
    <xf numFmtId="0" fontId="169" fillId="0" borderId="141" applyNumberFormat="0" applyFill="0" applyAlignment="0" applyProtection="0"/>
    <xf numFmtId="0" fontId="161" fillId="16" borderId="138" applyNumberFormat="0" applyAlignment="0" applyProtection="0"/>
    <xf numFmtId="0" fontId="7" fillId="29" borderId="139" applyNumberFormat="0" applyFont="0" applyAlignment="0" applyProtection="0"/>
    <xf numFmtId="0" fontId="161" fillId="16" borderId="138" applyNumberFormat="0" applyAlignment="0" applyProtection="0"/>
    <xf numFmtId="0" fontId="161" fillId="16" borderId="138" applyNumberFormat="0" applyAlignment="0" applyProtection="0"/>
    <xf numFmtId="0" fontId="161" fillId="16" borderId="138" applyNumberFormat="0" applyAlignment="0" applyProtection="0"/>
    <xf numFmtId="0" fontId="159" fillId="30" borderId="138"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159" fillId="30"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169" fillId="0" borderId="141" applyNumberFormat="0" applyFill="0" applyAlignment="0" applyProtection="0"/>
    <xf numFmtId="0" fontId="159" fillId="30" borderId="138" applyNumberFormat="0" applyAlignment="0" applyProtection="0"/>
    <xf numFmtId="0" fontId="7" fillId="29" borderId="139" applyNumberFormat="0" applyFont="0" applyAlignment="0" applyProtection="0"/>
    <xf numFmtId="0" fontId="161" fillId="16" borderId="138" applyNumberFormat="0" applyAlignment="0" applyProtection="0"/>
    <xf numFmtId="0" fontId="162" fillId="30" borderId="140" applyNumberFormat="0" applyAlignment="0" applyProtection="0"/>
    <xf numFmtId="0" fontId="7" fillId="78" borderId="142" applyNumberFormat="0" applyFont="0" applyBorder="0" applyProtection="0">
      <alignment horizontal="left" vertical="center"/>
    </xf>
    <xf numFmtId="0" fontId="169" fillId="0" borderId="141" applyNumberFormat="0" applyFill="0" applyAlignment="0" applyProtection="0"/>
    <xf numFmtId="0" fontId="161" fillId="16" borderId="138" applyNumberFormat="0" applyAlignment="0" applyProtection="0"/>
    <xf numFmtId="0" fontId="7" fillId="29" borderId="139" applyNumberFormat="0" applyFont="0" applyAlignment="0" applyProtection="0"/>
    <xf numFmtId="0" fontId="161" fillId="16" borderId="143" applyNumberFormat="0" applyAlignment="0" applyProtection="0"/>
    <xf numFmtId="0" fontId="159" fillId="30" borderId="138" applyNumberFormat="0" applyAlignment="0" applyProtection="0"/>
    <xf numFmtId="0" fontId="161" fillId="16" borderId="138" applyNumberFormat="0" applyAlignment="0" applyProtection="0"/>
    <xf numFmtId="0" fontId="7" fillId="29" borderId="139" applyNumberFormat="0" applyFont="0" applyAlignment="0" applyProtection="0"/>
    <xf numFmtId="0" fontId="159" fillId="30" borderId="138" applyNumberFormat="0" applyAlignment="0" applyProtection="0"/>
    <xf numFmtId="0" fontId="81" fillId="30" borderId="140" applyNumberFormat="0" applyAlignment="0" applyProtection="0"/>
    <xf numFmtId="0" fontId="78" fillId="0" borderId="141" applyNumberFormat="0" applyFill="0" applyAlignment="0" applyProtection="0"/>
    <xf numFmtId="0" fontId="161" fillId="16" borderId="138" applyNumberFormat="0" applyAlignment="0" applyProtection="0"/>
    <xf numFmtId="0" fontId="50" fillId="30" borderId="138" applyNumberFormat="0" applyAlignment="0" applyProtection="0"/>
    <xf numFmtId="0" fontId="7" fillId="29" borderId="139" applyNumberFormat="0" applyFont="0" applyAlignment="0" applyProtection="0"/>
    <xf numFmtId="0" fontId="78" fillId="0" borderId="151" applyNumberFormat="0" applyFill="0" applyAlignment="0" applyProtection="0"/>
    <xf numFmtId="0" fontId="81" fillId="30" borderId="140" applyNumberFormat="0" applyAlignment="0" applyProtection="0"/>
    <xf numFmtId="0" fontId="161" fillId="16" borderId="138" applyNumberFormat="0" applyAlignment="0" applyProtection="0"/>
    <xf numFmtId="0" fontId="162" fillId="30" borderId="140" applyNumberFormat="0" applyAlignment="0" applyProtection="0"/>
    <xf numFmtId="0" fontId="78" fillId="0" borderId="141" applyNumberFormat="0" applyFill="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169" fillId="0" borderId="141" applyNumberFormat="0" applyFill="0" applyAlignment="0" applyProtection="0"/>
    <xf numFmtId="0" fontId="66" fillId="16" borderId="138" applyNumberFormat="0" applyAlignment="0" applyProtection="0"/>
    <xf numFmtId="0" fontId="7" fillId="29" borderId="139" applyNumberFormat="0" applyFont="0" applyAlignment="0" applyProtection="0"/>
    <xf numFmtId="0" fontId="169" fillId="0" borderId="146" applyNumberFormat="0" applyFill="0" applyAlignment="0" applyProtection="0"/>
    <xf numFmtId="0" fontId="159" fillId="30" borderId="138" applyNumberFormat="0" applyAlignment="0" applyProtection="0"/>
    <xf numFmtId="0" fontId="81" fillId="30" borderId="140" applyNumberFormat="0" applyAlignment="0" applyProtection="0"/>
    <xf numFmtId="0" fontId="162" fillId="30" borderId="150" applyNumberFormat="0" applyAlignment="0" applyProtection="0"/>
    <xf numFmtId="0" fontId="161" fillId="16" borderId="138"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69" fillId="0" borderId="141" applyNumberFormat="0" applyFill="0" applyAlignment="0" applyProtection="0"/>
    <xf numFmtId="0" fontId="78" fillId="0" borderId="141" applyNumberFormat="0" applyFill="0" applyAlignment="0" applyProtection="0"/>
    <xf numFmtId="0" fontId="81" fillId="30" borderId="140" applyNumberFormat="0" applyAlignment="0" applyProtection="0"/>
    <xf numFmtId="0" fontId="161" fillId="16"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66" fillId="16" borderId="138" applyNumberFormat="0" applyAlignment="0" applyProtection="0"/>
    <xf numFmtId="0" fontId="81" fillId="30" borderId="140" applyNumberFormat="0" applyAlignment="0" applyProtection="0"/>
    <xf numFmtId="0" fontId="159" fillId="30" borderId="138" applyNumberFormat="0" applyAlignment="0" applyProtection="0"/>
    <xf numFmtId="0" fontId="7" fillId="78" borderId="142" applyNumberFormat="0" applyFont="0" applyBorder="0" applyProtection="0">
      <alignment horizontal="left" vertical="center"/>
    </xf>
    <xf numFmtId="0" fontId="162"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162" fillId="30" borderId="140" applyNumberFormat="0" applyAlignment="0" applyProtection="0"/>
    <xf numFmtId="0" fontId="50"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161" fillId="16" borderId="138" applyNumberFormat="0" applyAlignment="0" applyProtection="0"/>
    <xf numFmtId="0" fontId="162" fillId="30" borderId="150" applyNumberFormat="0" applyAlignment="0" applyProtection="0"/>
    <xf numFmtId="0" fontId="7" fillId="29" borderId="139" applyNumberFormat="0" applyFont="0" applyAlignment="0" applyProtection="0"/>
    <xf numFmtId="0" fontId="81" fillId="30" borderId="140" applyNumberFormat="0" applyAlignment="0" applyProtection="0"/>
    <xf numFmtId="0" fontId="78" fillId="0" borderId="141"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81" fillId="30" borderId="140" applyNumberFormat="0" applyAlignment="0" applyProtection="0"/>
    <xf numFmtId="0" fontId="66" fillId="16" borderId="148"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59" fillId="30" borderId="138" applyNumberFormat="0" applyAlignment="0" applyProtection="0"/>
    <xf numFmtId="0" fontId="7" fillId="29" borderId="144"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169" fillId="0" borderId="141" applyNumberFormat="0" applyFill="0" applyAlignment="0" applyProtection="0"/>
    <xf numFmtId="0" fontId="66"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169" fillId="0" borderId="141" applyNumberFormat="0" applyFill="0" applyAlignment="0" applyProtection="0"/>
    <xf numFmtId="0" fontId="159" fillId="30" borderId="138" applyNumberForma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66" fillId="16" borderId="138" applyNumberFormat="0" applyAlignment="0" applyProtection="0"/>
    <xf numFmtId="0" fontId="78" fillId="0" borderId="141" applyNumberFormat="0" applyFill="0" applyAlignment="0" applyProtection="0"/>
    <xf numFmtId="0" fontId="161" fillId="16" borderId="148" applyNumberFormat="0" applyAlignment="0" applyProtection="0"/>
    <xf numFmtId="0" fontId="162" fillId="30" borderId="140" applyNumberFormat="0" applyAlignment="0" applyProtection="0"/>
    <xf numFmtId="0" fontId="81" fillId="30" borderId="140" applyNumberFormat="0" applyAlignment="0" applyProtection="0"/>
    <xf numFmtId="0" fontId="50" fillId="30" borderId="143" applyNumberFormat="0" applyAlignment="0" applyProtection="0"/>
    <xf numFmtId="0" fontId="7" fillId="29" borderId="139" applyNumberFormat="0" applyFont="0" applyAlignment="0" applyProtection="0"/>
    <xf numFmtId="0" fontId="81"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81" fillId="30" borderId="140" applyNumberFormat="0" applyAlignment="0" applyProtection="0"/>
    <xf numFmtId="0" fontId="161" fillId="16" borderId="138" applyNumberFormat="0" applyAlignment="0" applyProtection="0"/>
    <xf numFmtId="0" fontId="50" fillId="30" borderId="138" applyNumberFormat="0" applyAlignment="0" applyProtection="0"/>
    <xf numFmtId="0" fontId="162" fillId="30" borderId="140" applyNumberFormat="0" applyAlignment="0" applyProtection="0"/>
    <xf numFmtId="0" fontId="7" fillId="78" borderId="142" applyNumberFormat="0" applyFont="0" applyBorder="0" applyProtection="0">
      <alignment horizontal="left" vertical="center"/>
    </xf>
    <xf numFmtId="0" fontId="66" fillId="16" borderId="138" applyNumberFormat="0" applyAlignment="0" applyProtection="0"/>
    <xf numFmtId="0" fontId="169" fillId="0" borderId="141" applyNumberFormat="0" applyFill="0" applyAlignment="0" applyProtection="0"/>
    <xf numFmtId="0" fontId="161" fillId="16" borderId="138" applyNumberFormat="0" applyAlignment="0" applyProtection="0"/>
    <xf numFmtId="0" fontId="7" fillId="78" borderId="142" applyNumberFormat="0" applyFont="0" applyBorder="0" applyProtection="0">
      <alignment horizontal="left" vertical="center"/>
    </xf>
    <xf numFmtId="0" fontId="66" fillId="16" borderId="138" applyNumberFormat="0" applyAlignment="0" applyProtection="0"/>
    <xf numFmtId="0" fontId="66" fillId="16" borderId="153"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161" fillId="16"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161" fillId="16" borderId="138" applyNumberFormat="0" applyAlignment="0" applyProtection="0"/>
    <xf numFmtId="0" fontId="78" fillId="0" borderId="151" applyNumberFormat="0" applyFill="0" applyAlignment="0" applyProtection="0"/>
    <xf numFmtId="0" fontId="159" fillId="30" borderId="138" applyNumberFormat="0" applyAlignment="0" applyProtection="0"/>
    <xf numFmtId="0" fontId="162" fillId="30" borderId="145" applyNumberFormat="0" applyAlignment="0" applyProtection="0"/>
    <xf numFmtId="0" fontId="162" fillId="30" borderId="140" applyNumberFormat="0" applyAlignment="0" applyProtection="0"/>
    <xf numFmtId="0" fontId="162" fillId="30" borderId="140" applyNumberFormat="0" applyAlignment="0" applyProtection="0"/>
    <xf numFmtId="0" fontId="78" fillId="0" borderId="141" applyNumberFormat="0" applyFill="0" applyAlignment="0" applyProtection="0"/>
    <xf numFmtId="0" fontId="159" fillId="30" borderId="138" applyNumberFormat="0" applyAlignment="0" applyProtection="0"/>
    <xf numFmtId="0" fontId="162" fillId="30" borderId="140" applyNumberFormat="0" applyAlignment="0" applyProtection="0"/>
    <xf numFmtId="0" fontId="161" fillId="16"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78" fillId="0" borderId="141" applyNumberFormat="0" applyFill="0" applyAlignment="0" applyProtection="0"/>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1" fillId="16" borderId="138" applyNumberFormat="0" applyAlignment="0" applyProtection="0"/>
    <xf numFmtId="0" fontId="169" fillId="0" borderId="141" applyNumberFormat="0" applyFill="0" applyAlignment="0" applyProtection="0"/>
    <xf numFmtId="0" fontId="66" fillId="16" borderId="138" applyNumberFormat="0" applyAlignment="0" applyProtection="0"/>
    <xf numFmtId="0" fontId="78" fillId="0" borderId="141" applyNumberFormat="0" applyFill="0" applyAlignment="0" applyProtection="0"/>
    <xf numFmtId="0" fontId="66" fillId="16" borderId="138" applyNumberFormat="0" applyAlignment="0" applyProtection="0"/>
    <xf numFmtId="0" fontId="159" fillId="30" borderId="138" applyNumberFormat="0" applyAlignment="0" applyProtection="0"/>
    <xf numFmtId="0" fontId="169" fillId="0" borderId="141" applyNumberFormat="0" applyFill="0" applyAlignment="0" applyProtection="0"/>
    <xf numFmtId="0" fontId="159" fillId="30" borderId="143" applyNumberFormat="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50" fillId="30"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78" fillId="0" borderId="141" applyNumberFormat="0" applyFill="0" applyAlignment="0" applyProtection="0"/>
    <xf numFmtId="0" fontId="162" fillId="30" borderId="140" applyNumberFormat="0" applyAlignment="0" applyProtection="0"/>
    <xf numFmtId="0" fontId="50" fillId="30" borderId="138" applyNumberFormat="0" applyAlignment="0" applyProtection="0"/>
    <xf numFmtId="0" fontId="7" fillId="78" borderId="142" applyNumberFormat="0" applyFont="0" applyBorder="0" applyProtection="0">
      <alignment horizontal="left" vertical="center"/>
    </xf>
    <xf numFmtId="0" fontId="81" fillId="30" borderId="145" applyNumberFormat="0" applyAlignment="0" applyProtection="0"/>
    <xf numFmtId="0" fontId="162" fillId="30" borderId="155"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159"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81" fillId="30" borderId="140" applyNumberFormat="0" applyAlignment="0" applyProtection="0"/>
    <xf numFmtId="0" fontId="81" fillId="30" borderId="140" applyNumberFormat="0" applyAlignment="0" applyProtection="0"/>
    <xf numFmtId="0" fontId="78" fillId="0" borderId="141" applyNumberFormat="0" applyFill="0" applyAlignment="0" applyProtection="0"/>
    <xf numFmtId="0" fontId="78" fillId="0" borderId="141" applyNumberFormat="0" applyFill="0" applyAlignment="0" applyProtection="0"/>
    <xf numFmtId="0" fontId="66" fillId="16" borderId="138" applyNumberFormat="0" applyAlignment="0" applyProtection="0"/>
    <xf numFmtId="0" fontId="159" fillId="30" borderId="138" applyNumberForma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54" applyNumberFormat="0" applyFont="0" applyAlignment="0" applyProtection="0"/>
    <xf numFmtId="0" fontId="50" fillId="30" borderId="138" applyNumberFormat="0" applyAlignment="0" applyProtection="0"/>
    <xf numFmtId="0" fontId="50" fillId="30" borderId="138" applyNumberFormat="0" applyAlignment="0" applyProtection="0"/>
    <xf numFmtId="0" fontId="66" fillId="16" borderId="138" applyNumberFormat="0" applyAlignment="0" applyProtection="0"/>
    <xf numFmtId="0" fontId="169" fillId="0" borderId="146"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59" fillId="30" borderId="153"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50" applyNumberFormat="0" applyAlignment="0" applyProtection="0"/>
    <xf numFmtId="0" fontId="162" fillId="30" borderId="155" applyNumberFormat="0" applyAlignment="0" applyProtection="0"/>
    <xf numFmtId="0" fontId="50" fillId="30" borderId="148" applyNumberFormat="0" applyAlignment="0" applyProtection="0"/>
    <xf numFmtId="0" fontId="169" fillId="0" borderId="141" applyNumberFormat="0" applyFill="0" applyAlignment="0" applyProtection="0"/>
    <xf numFmtId="0" fontId="161" fillId="16"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7" fillId="78" borderId="142" applyNumberFormat="0" applyFont="0" applyBorder="0" applyProtection="0">
      <alignment horizontal="left" vertical="center"/>
    </xf>
    <xf numFmtId="0" fontId="78"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1" fillId="16" borderId="138" applyNumberFormat="0" applyAlignment="0" applyProtection="0"/>
    <xf numFmtId="0" fontId="169" fillId="0" borderId="141" applyNumberFormat="0" applyFill="0" applyAlignment="0" applyProtection="0"/>
    <xf numFmtId="0" fontId="7" fillId="78" borderId="142" applyNumberFormat="0" applyFont="0" applyBorder="0" applyProtection="0">
      <alignment horizontal="left" vertical="center"/>
    </xf>
    <xf numFmtId="0" fontId="7" fillId="29" borderId="154" applyNumberFormat="0" applyFont="0" applyAlignment="0" applyProtection="0"/>
    <xf numFmtId="0" fontId="169" fillId="0" borderId="141" applyNumberFormat="0" applyFill="0" applyAlignment="0" applyProtection="0"/>
    <xf numFmtId="0" fontId="161" fillId="16" borderId="138"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66" fillId="16" borderId="138" applyNumberFormat="0" applyAlignment="0" applyProtection="0"/>
    <xf numFmtId="0" fontId="169" fillId="0" borderId="141" applyNumberFormat="0" applyFill="0" applyAlignment="0" applyProtection="0"/>
    <xf numFmtId="0" fontId="81" fillId="30" borderId="155" applyNumberFormat="0" applyAlignment="0" applyProtection="0"/>
    <xf numFmtId="0" fontId="81"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161" fillId="16" borderId="138" applyNumberFormat="0" applyAlignment="0" applyProtection="0"/>
    <xf numFmtId="0" fontId="50" fillId="30" borderId="138" applyNumberFormat="0" applyAlignment="0" applyProtection="0"/>
    <xf numFmtId="0" fontId="161" fillId="16" borderId="143" applyNumberFormat="0" applyAlignment="0" applyProtection="0"/>
    <xf numFmtId="0" fontId="7" fillId="29" borderId="139" applyNumberFormat="0" applyFont="0" applyAlignment="0" applyProtection="0"/>
    <xf numFmtId="0" fontId="162" fillId="30" borderId="140" applyNumberFormat="0" applyAlignment="0" applyProtection="0"/>
    <xf numFmtId="0" fontId="78" fillId="0" borderId="141" applyNumberFormat="0" applyFill="0" applyAlignment="0" applyProtection="0"/>
    <xf numFmtId="0" fontId="159" fillId="30" borderId="138" applyNumberFormat="0" applyAlignment="0" applyProtection="0"/>
    <xf numFmtId="0" fontId="78" fillId="0" borderId="141" applyNumberFormat="0" applyFill="0" applyAlignment="0" applyProtection="0"/>
    <xf numFmtId="0" fontId="161" fillId="16" borderId="138" applyNumberFormat="0" applyAlignment="0" applyProtection="0"/>
    <xf numFmtId="0" fontId="50" fillId="30" borderId="138"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59" fillId="30" borderId="138" applyNumberFormat="0" applyAlignment="0" applyProtection="0"/>
    <xf numFmtId="0" fontId="162" fillId="30" borderId="140" applyNumberFormat="0" applyAlignment="0" applyProtection="0"/>
    <xf numFmtId="0" fontId="161" fillId="16"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169" fillId="0" borderId="156" applyNumberFormat="0" applyFill="0" applyAlignment="0" applyProtection="0"/>
    <xf numFmtId="0" fontId="78" fillId="0" borderId="141" applyNumberFormat="0" applyFill="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50" fillId="30" borderId="138"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66" fillId="16" borderId="153" applyNumberFormat="0" applyAlignment="0" applyProtection="0"/>
    <xf numFmtId="0" fontId="7" fillId="29" borderId="149" applyNumberFormat="0" applyFont="0" applyAlignment="0" applyProtection="0"/>
    <xf numFmtId="0" fontId="81" fillId="30" borderId="155" applyNumberFormat="0" applyAlignment="0" applyProtection="0"/>
    <xf numFmtId="0" fontId="161" fillId="16" borderId="148" applyNumberFormat="0" applyAlignment="0" applyProtection="0"/>
    <xf numFmtId="0" fontId="50" fillId="30" borderId="138" applyNumberFormat="0" applyAlignment="0" applyProtection="0"/>
    <xf numFmtId="0" fontId="161" fillId="16" borderId="153" applyNumberFormat="0" applyAlignment="0" applyProtection="0"/>
    <xf numFmtId="0" fontId="162" fillId="30" borderId="145"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66"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1" fillId="16" borderId="138" applyNumberFormat="0" applyAlignment="0" applyProtection="0"/>
    <xf numFmtId="0" fontId="50" fillId="30"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159" fillId="30"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161" fillId="16" borderId="153" applyNumberFormat="0" applyAlignment="0" applyProtection="0"/>
    <xf numFmtId="0" fontId="162"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50" applyNumberFormat="0" applyAlignment="0" applyProtection="0"/>
    <xf numFmtId="0" fontId="161" fillId="16" borderId="138" applyNumberFormat="0" applyAlignment="0" applyProtection="0"/>
    <xf numFmtId="0" fontId="161" fillId="16" borderId="138" applyNumberFormat="0" applyAlignment="0" applyProtection="0"/>
    <xf numFmtId="0" fontId="66" fillId="16" borderId="138" applyNumberFormat="0" applyAlignment="0" applyProtection="0"/>
    <xf numFmtId="0" fontId="81" fillId="30" borderId="150" applyNumberFormat="0" applyAlignment="0" applyProtection="0"/>
    <xf numFmtId="0" fontId="7" fillId="29" borderId="139" applyNumberFormat="0" applyFont="0" applyAlignment="0" applyProtection="0"/>
    <xf numFmtId="0" fontId="161" fillId="16" borderId="138" applyNumberFormat="0" applyAlignment="0" applyProtection="0"/>
    <xf numFmtId="0" fontId="159" fillId="30" borderId="148" applyNumberFormat="0" applyAlignment="0" applyProtection="0"/>
    <xf numFmtId="0" fontId="7" fillId="78" borderId="142" applyNumberFormat="0" applyFont="0" applyBorder="0" applyProtection="0">
      <alignment horizontal="left" vertical="center"/>
    </xf>
    <xf numFmtId="0" fontId="169" fillId="0" borderId="141" applyNumberFormat="0" applyFill="0" applyAlignment="0" applyProtection="0"/>
    <xf numFmtId="0" fontId="66" fillId="16" borderId="138" applyNumberFormat="0" applyAlignment="0" applyProtection="0"/>
    <xf numFmtId="0" fontId="78" fillId="0" borderId="141" applyNumberFormat="0" applyFill="0" applyAlignment="0" applyProtection="0"/>
    <xf numFmtId="0" fontId="78" fillId="0" borderId="141" applyNumberFormat="0" applyFill="0" applyAlignment="0" applyProtection="0"/>
    <xf numFmtId="0" fontId="161" fillId="16" borderId="138" applyNumberFormat="0" applyAlignment="0" applyProtection="0"/>
    <xf numFmtId="0" fontId="169" fillId="0" borderId="141" applyNumberFormat="0" applyFill="0" applyAlignment="0" applyProtection="0"/>
    <xf numFmtId="0" fontId="169" fillId="0" borderId="141"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66" fillId="16" borderId="138" applyNumberForma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50" fillId="30" borderId="153" applyNumberFormat="0" applyAlignment="0" applyProtection="0"/>
    <xf numFmtId="0" fontId="81"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78" fillId="0" borderId="141" applyNumberFormat="0" applyFill="0" applyAlignment="0" applyProtection="0"/>
    <xf numFmtId="0" fontId="161" fillId="16" borderId="138" applyNumberFormat="0" applyAlignment="0" applyProtection="0"/>
    <xf numFmtId="0" fontId="7" fillId="29" borderId="139" applyNumberFormat="0" applyFont="0" applyAlignment="0" applyProtection="0"/>
    <xf numFmtId="0" fontId="162" fillId="30" borderId="145" applyNumberFormat="0" applyAlignment="0" applyProtection="0"/>
    <xf numFmtId="0" fontId="161" fillId="16" borderId="148" applyNumberFormat="0" applyAlignment="0" applyProtection="0"/>
    <xf numFmtId="0" fontId="159" fillId="30" borderId="138" applyNumberFormat="0" applyAlignment="0" applyProtection="0"/>
    <xf numFmtId="0" fontId="162" fillId="30" borderId="140" applyNumberFormat="0" applyAlignment="0" applyProtection="0"/>
    <xf numFmtId="0" fontId="78" fillId="0" borderId="141" applyNumberFormat="0" applyFill="0" applyAlignment="0" applyProtection="0"/>
    <xf numFmtId="0" fontId="159" fillId="30" borderId="138" applyNumberFormat="0" applyAlignment="0" applyProtection="0"/>
    <xf numFmtId="0" fontId="78" fillId="0" borderId="141" applyNumberFormat="0" applyFill="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159" fillId="30"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81" fillId="30" borderId="145" applyNumberFormat="0" applyAlignment="0" applyProtection="0"/>
    <xf numFmtId="0" fontId="162" fillId="30" borderId="155" applyNumberFormat="0" applyAlignment="0" applyProtection="0"/>
    <xf numFmtId="0" fontId="159" fillId="30" borderId="148"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61" fillId="16" borderId="138" applyNumberFormat="0" applyAlignment="0" applyProtection="0"/>
    <xf numFmtId="0" fontId="159" fillId="30" borderId="153" applyNumberFormat="0" applyAlignment="0" applyProtection="0"/>
    <xf numFmtId="0" fontId="169" fillId="0" borderId="151" applyNumberFormat="0" applyFill="0" applyAlignment="0" applyProtection="0"/>
    <xf numFmtId="0" fontId="50" fillId="30" borderId="153" applyNumberFormat="0" applyAlignment="0" applyProtection="0"/>
    <xf numFmtId="0" fontId="50" fillId="30" borderId="143" applyNumberFormat="0" applyAlignment="0" applyProtection="0"/>
    <xf numFmtId="0" fontId="159" fillId="30" borderId="138" applyNumberFormat="0" applyAlignment="0" applyProtection="0"/>
    <xf numFmtId="0" fontId="162" fillId="30" borderId="145"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59" fillId="30"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50" fillId="30" borderId="138" applyNumberFormat="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59" fillId="30" borderId="138"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1" fillId="16" borderId="138" applyNumberFormat="0" applyAlignment="0" applyProtection="0"/>
    <xf numFmtId="0" fontId="162" fillId="30" borderId="150" applyNumberFormat="0" applyAlignment="0" applyProtection="0"/>
    <xf numFmtId="0" fontId="78" fillId="0" borderId="156" applyNumberFormat="0" applyFill="0" applyAlignment="0" applyProtection="0"/>
    <xf numFmtId="0" fontId="162" fillId="30" borderId="140" applyNumberFormat="0" applyAlignment="0" applyProtection="0"/>
    <xf numFmtId="0" fontId="169" fillId="0" borderId="141" applyNumberFormat="0" applyFill="0" applyAlignment="0" applyProtection="0"/>
    <xf numFmtId="0" fontId="78" fillId="0" borderId="141" applyNumberFormat="0" applyFill="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159" fillId="30" borderId="143" applyNumberFormat="0" applyAlignment="0" applyProtection="0"/>
    <xf numFmtId="0" fontId="50" fillId="30" borderId="138" applyNumberFormat="0" applyAlignment="0" applyProtection="0"/>
    <xf numFmtId="0" fontId="161" fillId="16" borderId="138"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7" fillId="78" borderId="142" applyNumberFormat="0" applyFont="0" applyBorder="0" applyProtection="0">
      <alignment horizontal="left" vertical="center"/>
    </xf>
    <xf numFmtId="0" fontId="169" fillId="0" borderId="141" applyNumberFormat="0" applyFill="0" applyAlignment="0" applyProtection="0"/>
    <xf numFmtId="0" fontId="50" fillId="30" borderId="138" applyNumberFormat="0" applyAlignment="0" applyProtection="0"/>
    <xf numFmtId="0" fontId="78" fillId="0" borderId="141" applyNumberFormat="0" applyFill="0" applyAlignment="0" applyProtection="0"/>
    <xf numFmtId="0" fontId="66"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50" fillId="30" borderId="138"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81" fillId="30" borderId="140" applyNumberFormat="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159" fillId="30" borderId="143" applyNumberFormat="0" applyAlignment="0" applyProtection="0"/>
    <xf numFmtId="0" fontId="159" fillId="30" borderId="138" applyNumberFormat="0" applyAlignment="0" applyProtection="0"/>
    <xf numFmtId="0" fontId="161" fillId="16" borderId="138" applyNumberFormat="0" applyAlignment="0" applyProtection="0"/>
    <xf numFmtId="0" fontId="162" fillId="30" borderId="140" applyNumberFormat="0" applyAlignment="0" applyProtection="0"/>
    <xf numFmtId="0" fontId="78" fillId="0" borderId="141" applyNumberFormat="0" applyFill="0" applyAlignment="0" applyProtection="0"/>
    <xf numFmtId="0" fontId="66" fillId="16" borderId="138" applyNumberFormat="0" applyAlignment="0" applyProtection="0"/>
    <xf numFmtId="0" fontId="78" fillId="0" borderId="141" applyNumberFormat="0" applyFill="0" applyAlignment="0" applyProtection="0"/>
    <xf numFmtId="0" fontId="66"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8"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81"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50" fillId="30" borderId="138" applyNumberFormat="0" applyAlignment="0" applyProtection="0"/>
    <xf numFmtId="0" fontId="169" fillId="0" borderId="141" applyNumberFormat="0" applyFill="0" applyAlignment="0" applyProtection="0"/>
    <xf numFmtId="0" fontId="7" fillId="29" borderId="139" applyNumberFormat="0" applyFont="0" applyAlignment="0" applyProtection="0"/>
    <xf numFmtId="0" fontId="159" fillId="30" borderId="138" applyNumberFormat="0" applyAlignment="0" applyProtection="0"/>
    <xf numFmtId="0" fontId="161" fillId="16" borderId="138" applyNumberFormat="0" applyAlignment="0" applyProtection="0"/>
    <xf numFmtId="0" fontId="169" fillId="0" borderId="141" applyNumberFormat="0" applyFill="0" applyAlignment="0" applyProtection="0"/>
    <xf numFmtId="0" fontId="66" fillId="16" borderId="153" applyNumberFormat="0" applyAlignment="0" applyProtection="0"/>
    <xf numFmtId="0" fontId="7" fillId="29" borderId="149" applyNumberFormat="0" applyFont="0" applyAlignment="0" applyProtection="0"/>
    <xf numFmtId="0" fontId="161"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54" applyNumberFormat="0" applyFont="0" applyAlignment="0" applyProtection="0"/>
    <xf numFmtId="0" fontId="161" fillId="16" borderId="143" applyNumberFormat="0" applyAlignment="0" applyProtection="0"/>
    <xf numFmtId="0" fontId="162" fillId="30" borderId="140" applyNumberFormat="0" applyAlignment="0" applyProtection="0"/>
    <xf numFmtId="0" fontId="169" fillId="0" borderId="156" applyNumberFormat="0" applyFill="0" applyAlignment="0" applyProtection="0"/>
    <xf numFmtId="0" fontId="159" fillId="30" borderId="138" applyNumberFormat="0" applyAlignment="0" applyProtection="0"/>
    <xf numFmtId="0" fontId="159" fillId="30" borderId="143" applyNumberFormat="0" applyAlignment="0" applyProtection="0"/>
    <xf numFmtId="0" fontId="50" fillId="30" borderId="14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1" fillId="16"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78" fillId="0" borderId="141" applyNumberFormat="0" applyFill="0" applyAlignment="0" applyProtection="0"/>
    <xf numFmtId="0" fontId="50" fillId="30" borderId="138" applyNumberFormat="0" applyAlignment="0" applyProtection="0"/>
    <xf numFmtId="0" fontId="81" fillId="30" borderId="140" applyNumberFormat="0" applyAlignment="0" applyProtection="0"/>
    <xf numFmtId="0" fontId="159" fillId="30"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66" fillId="16" borderId="138" applyNumberFormat="0" applyAlignment="0" applyProtection="0"/>
    <xf numFmtId="0" fontId="161" fillId="16" borderId="148" applyNumberFormat="0" applyAlignment="0" applyProtection="0"/>
    <xf numFmtId="0" fontId="7" fillId="78" borderId="142" applyNumberFormat="0" applyFont="0" applyBorder="0" applyProtection="0">
      <alignment horizontal="left" vertical="center"/>
    </xf>
    <xf numFmtId="0" fontId="50" fillId="30" borderId="138" applyNumberFormat="0" applyAlignment="0" applyProtection="0"/>
    <xf numFmtId="0" fontId="161"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7" fillId="29" borderId="139" applyNumberFormat="0" applyFont="0" applyAlignment="0" applyProtection="0"/>
    <xf numFmtId="0" fontId="162" fillId="30" borderId="155" applyNumberFormat="0" applyAlignment="0" applyProtection="0"/>
    <xf numFmtId="0" fontId="159" fillId="30" borderId="138" applyNumberFormat="0" applyAlignment="0" applyProtection="0"/>
    <xf numFmtId="0" fontId="162" fillId="30" borderId="150" applyNumberFormat="0" applyAlignment="0" applyProtection="0"/>
    <xf numFmtId="0" fontId="159" fillId="30" borderId="138" applyNumberFormat="0" applyAlignment="0" applyProtection="0"/>
    <xf numFmtId="0" fontId="7" fillId="29" borderId="149" applyNumberFormat="0" applyFont="0" applyAlignment="0" applyProtection="0"/>
    <xf numFmtId="0" fontId="66" fillId="16" borderId="143" applyNumberFormat="0" applyAlignment="0" applyProtection="0"/>
    <xf numFmtId="0" fontId="162" fillId="30" borderId="155" applyNumberFormat="0" applyAlignment="0" applyProtection="0"/>
    <xf numFmtId="0" fontId="159" fillId="30" borderId="148"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66" fillId="16" borderId="148" applyNumberFormat="0" applyAlignment="0" applyProtection="0"/>
    <xf numFmtId="0" fontId="169" fillId="0" borderId="141" applyNumberFormat="0" applyFill="0" applyAlignment="0" applyProtection="0"/>
    <xf numFmtId="0" fontId="159" fillId="30" borderId="138"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159" fillId="30" borderId="138" applyNumberFormat="0" applyAlignment="0" applyProtection="0"/>
    <xf numFmtId="0" fontId="161" fillId="16" borderId="138" applyNumberFormat="0" applyAlignment="0" applyProtection="0"/>
    <xf numFmtId="0" fontId="159" fillId="30" borderId="138" applyNumberFormat="0" applyAlignment="0" applyProtection="0"/>
    <xf numFmtId="0" fontId="78" fillId="0" borderId="141" applyNumberFormat="0" applyFill="0" applyAlignment="0" applyProtection="0"/>
    <xf numFmtId="0" fontId="81" fillId="30" borderId="140" applyNumberFormat="0" applyAlignment="0" applyProtection="0"/>
    <xf numFmtId="0" fontId="78" fillId="0" borderId="141" applyNumberFormat="0" applyFill="0" applyAlignment="0" applyProtection="0"/>
    <xf numFmtId="0" fontId="161" fillId="16"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78"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1" fillId="16" borderId="138" applyNumberFormat="0" applyAlignment="0" applyProtection="0"/>
    <xf numFmtId="0" fontId="161" fillId="16" borderId="153" applyNumberFormat="0" applyAlignment="0" applyProtection="0"/>
    <xf numFmtId="0" fontId="159" fillId="30"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78" fillId="0" borderId="141" applyNumberFormat="0" applyFill="0" applyAlignment="0" applyProtection="0"/>
    <xf numFmtId="0" fontId="50"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7" fillId="78" borderId="142" applyNumberFormat="0" applyFont="0" applyBorder="0" applyProtection="0">
      <alignment horizontal="left" vertical="center"/>
    </xf>
    <xf numFmtId="0" fontId="169" fillId="0" borderId="141" applyNumberFormat="0" applyFill="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50"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81" fillId="30" borderId="140" applyNumberFormat="0" applyAlignment="0" applyProtection="0"/>
    <xf numFmtId="0" fontId="161" fillId="16" borderId="138" applyNumberFormat="0" applyAlignment="0" applyProtection="0"/>
    <xf numFmtId="0" fontId="161" fillId="16" borderId="138" applyNumberFormat="0" applyAlignment="0" applyProtection="0"/>
    <xf numFmtId="0" fontId="162" fillId="30" borderId="140" applyNumberFormat="0" applyAlignment="0" applyProtection="0"/>
    <xf numFmtId="0" fontId="162" fillId="30" borderId="140" applyNumberFormat="0" applyAlignment="0" applyProtection="0"/>
    <xf numFmtId="0" fontId="161" fillId="16" borderId="138" applyNumberFormat="0" applyAlignment="0" applyProtection="0"/>
    <xf numFmtId="0" fontId="66" fillId="16" borderId="138" applyNumberForma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162" fillId="30" borderId="140" applyNumberFormat="0" applyAlignment="0" applyProtection="0"/>
    <xf numFmtId="0" fontId="78" fillId="0" borderId="141" applyNumberFormat="0" applyFill="0" applyAlignment="0" applyProtection="0"/>
    <xf numFmtId="0" fontId="161" fillId="16" borderId="153" applyNumberFormat="0" applyAlignment="0" applyProtection="0"/>
    <xf numFmtId="0" fontId="50" fillId="30" borderId="143" applyNumberFormat="0" applyAlignment="0" applyProtection="0"/>
    <xf numFmtId="0" fontId="162" fillId="30" borderId="140" applyNumberFormat="0" applyAlignment="0" applyProtection="0"/>
    <xf numFmtId="0" fontId="159" fillId="30" borderId="153" applyNumberFormat="0" applyAlignment="0" applyProtection="0"/>
    <xf numFmtId="0" fontId="7" fillId="29" borderId="15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5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50" fillId="30"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162" fillId="30" borderId="140" applyNumberFormat="0" applyAlignment="0" applyProtection="0"/>
    <xf numFmtId="0" fontId="81"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81"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66" fillId="16" borderId="138" applyNumberFormat="0" applyAlignment="0" applyProtection="0"/>
    <xf numFmtId="0" fontId="162" fillId="30" borderId="140" applyNumberFormat="0" applyAlignment="0" applyProtection="0"/>
    <xf numFmtId="0" fontId="159" fillId="30" borderId="153" applyNumberFormat="0" applyAlignment="0" applyProtection="0"/>
    <xf numFmtId="0" fontId="162" fillId="30" borderId="140" applyNumberFormat="0" applyAlignment="0" applyProtection="0"/>
    <xf numFmtId="0" fontId="159" fillId="30" borderId="138" applyNumberFormat="0" applyAlignment="0" applyProtection="0"/>
    <xf numFmtId="0" fontId="159" fillId="30" borderId="138"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81" fillId="30" borderId="140" applyNumberFormat="0" applyAlignment="0" applyProtection="0"/>
    <xf numFmtId="0" fontId="161" fillId="16" borderId="138" applyNumberFormat="0" applyAlignment="0" applyProtection="0"/>
    <xf numFmtId="0" fontId="161" fillId="16" borderId="143" applyNumberFormat="0" applyAlignment="0" applyProtection="0"/>
    <xf numFmtId="0" fontId="159" fillId="30" borderId="138" applyNumberFormat="0" applyAlignment="0" applyProtection="0"/>
    <xf numFmtId="0" fontId="7" fillId="29" borderId="149" applyNumberFormat="0" applyFont="0" applyAlignment="0" applyProtection="0"/>
    <xf numFmtId="0" fontId="161" fillId="16" borderId="153" applyNumberFormat="0" applyAlignment="0" applyProtection="0"/>
    <xf numFmtId="0" fontId="7" fillId="78" borderId="142" applyNumberFormat="0" applyFont="0" applyBorder="0" applyProtection="0">
      <alignment horizontal="left" vertical="center"/>
    </xf>
    <xf numFmtId="0" fontId="50" fillId="30" borderId="138" applyNumberFormat="0" applyAlignment="0" applyProtection="0"/>
    <xf numFmtId="0" fontId="159" fillId="30" borderId="138" applyNumberFormat="0" applyAlignment="0" applyProtection="0"/>
    <xf numFmtId="0" fontId="50" fillId="30"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81" fillId="30" borderId="140" applyNumberFormat="0" applyAlignment="0" applyProtection="0"/>
    <xf numFmtId="0" fontId="159" fillId="30" borderId="138" applyNumberFormat="0" applyAlignment="0" applyProtection="0"/>
    <xf numFmtId="0" fontId="159" fillId="30" borderId="138" applyNumberFormat="0" applyAlignment="0" applyProtection="0"/>
    <xf numFmtId="0" fontId="66" fillId="16" borderId="143" applyNumberFormat="0" applyAlignment="0" applyProtection="0"/>
    <xf numFmtId="0" fontId="7" fillId="29" borderId="144" applyNumberFormat="0" applyFont="0" applyAlignment="0" applyProtection="0"/>
    <xf numFmtId="0" fontId="81" fillId="30" borderId="140" applyNumberFormat="0" applyAlignment="0" applyProtection="0"/>
    <xf numFmtId="0" fontId="81" fillId="30" borderId="140" applyNumberFormat="0" applyAlignment="0" applyProtection="0"/>
    <xf numFmtId="0" fontId="78" fillId="0" borderId="141" applyNumberFormat="0" applyFill="0" applyAlignment="0" applyProtection="0"/>
    <xf numFmtId="0" fontId="50" fillId="30" borderId="138" applyNumberFormat="0" applyAlignment="0" applyProtection="0"/>
    <xf numFmtId="0" fontId="169" fillId="0" borderId="141" applyNumberFormat="0" applyFill="0" applyAlignment="0" applyProtection="0"/>
    <xf numFmtId="0" fontId="81" fillId="30" borderId="140" applyNumberFormat="0" applyAlignment="0" applyProtection="0"/>
    <xf numFmtId="0" fontId="78"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50" fillId="30" borderId="138" applyNumberFormat="0" applyAlignment="0" applyProtection="0"/>
    <xf numFmtId="0" fontId="161" fillId="16" borderId="138" applyNumberFormat="0" applyAlignment="0" applyProtection="0"/>
    <xf numFmtId="0" fontId="7" fillId="29" borderId="144" applyNumberFormat="0" applyFont="0" applyAlignment="0" applyProtection="0"/>
    <xf numFmtId="0" fontId="66" fillId="16"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7" fillId="29" borderId="139" applyNumberFormat="0" applyFont="0" applyAlignment="0" applyProtection="0"/>
    <xf numFmtId="0" fontId="159" fillId="30" borderId="138"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169" fillId="0" borderId="141" applyNumberFormat="0" applyFill="0" applyAlignment="0" applyProtection="0"/>
    <xf numFmtId="0" fontId="169" fillId="0" borderId="141" applyNumberFormat="0" applyFill="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159" fillId="30" borderId="138" applyNumberFormat="0" applyAlignment="0" applyProtection="0"/>
    <xf numFmtId="0" fontId="162"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162" fillId="30" borderId="140" applyNumberFormat="0" applyAlignment="0" applyProtection="0"/>
    <xf numFmtId="0" fontId="162" fillId="30" borderId="140" applyNumberFormat="0" applyAlignment="0" applyProtection="0"/>
    <xf numFmtId="0" fontId="50" fillId="30" borderId="138" applyNumberFormat="0" applyAlignment="0" applyProtection="0"/>
    <xf numFmtId="0" fontId="162"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81" fillId="30" borderId="145" applyNumberFormat="0" applyAlignment="0" applyProtection="0"/>
    <xf numFmtId="0" fontId="161" fillId="16" borderId="143" applyNumberFormat="0" applyAlignment="0" applyProtection="0"/>
    <xf numFmtId="0" fontId="159" fillId="30" borderId="138" applyNumberFormat="0" applyAlignment="0" applyProtection="0"/>
    <xf numFmtId="0" fontId="66" fillId="16" borderId="138"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63" fillId="33" borderId="142" applyFont="0" applyBorder="0">
      <alignment horizontal="center" wrapText="1"/>
    </xf>
    <xf numFmtId="0" fontId="7" fillId="29" borderId="149" applyNumberFormat="0" applyFont="0" applyAlignment="0" applyProtection="0"/>
    <xf numFmtId="0" fontId="169" fillId="0" borderId="151" applyNumberFormat="0" applyFill="0" applyAlignment="0" applyProtection="0"/>
    <xf numFmtId="0" fontId="78" fillId="0" borderId="141" applyNumberFormat="0" applyFill="0" applyAlignment="0" applyProtection="0"/>
    <xf numFmtId="0" fontId="162" fillId="30" borderId="150" applyNumberFormat="0" applyAlignment="0" applyProtection="0"/>
    <xf numFmtId="0" fontId="66" fillId="16" borderId="138" applyNumberFormat="0" applyAlignment="0" applyProtection="0"/>
    <xf numFmtId="0" fontId="162" fillId="30" borderId="145" applyNumberFormat="0" applyAlignment="0" applyProtection="0"/>
    <xf numFmtId="0" fontId="7" fillId="29" borderId="144" applyNumberFormat="0" applyFont="0" applyAlignment="0" applyProtection="0"/>
    <xf numFmtId="0" fontId="7" fillId="29" borderId="139" applyNumberFormat="0" applyFont="0" applyAlignment="0" applyProtection="0"/>
    <xf numFmtId="0" fontId="50" fillId="30" borderId="138"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50" fillId="30" borderId="138" applyNumberFormat="0" applyAlignment="0" applyProtection="0"/>
    <xf numFmtId="0" fontId="81" fillId="30" borderId="140" applyNumberFormat="0" applyAlignment="0" applyProtection="0"/>
    <xf numFmtId="0" fontId="7" fillId="29" borderId="139" applyNumberFormat="0" applyFont="0" applyAlignment="0" applyProtection="0"/>
    <xf numFmtId="0" fontId="161" fillId="16" borderId="138" applyNumberFormat="0" applyAlignment="0" applyProtection="0"/>
    <xf numFmtId="0" fontId="162" fillId="30" borderId="140" applyNumberFormat="0" applyAlignment="0" applyProtection="0"/>
    <xf numFmtId="0" fontId="81" fillId="30" borderId="140" applyNumberFormat="0" applyAlignment="0" applyProtection="0"/>
    <xf numFmtId="0" fontId="162" fillId="30" borderId="140" applyNumberFormat="0" applyAlignment="0" applyProtection="0"/>
    <xf numFmtId="0" fontId="161"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169" fillId="0" borderId="141" applyNumberFormat="0" applyFill="0" applyAlignment="0" applyProtection="0"/>
    <xf numFmtId="0" fontId="81" fillId="30" borderId="140" applyNumberFormat="0" applyAlignment="0" applyProtection="0"/>
    <xf numFmtId="0" fontId="81"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81" fillId="30" borderId="140" applyNumberFormat="0" applyAlignment="0" applyProtection="0"/>
    <xf numFmtId="0" fontId="78" fillId="0" borderId="141" applyNumberFormat="0" applyFill="0" applyAlignment="0" applyProtection="0"/>
    <xf numFmtId="0" fontId="7" fillId="29" borderId="139" applyNumberFormat="0" applyFont="0" applyAlignment="0" applyProtection="0"/>
    <xf numFmtId="0" fontId="169" fillId="0" borderId="141" applyNumberFormat="0" applyFill="0" applyAlignment="0" applyProtection="0"/>
    <xf numFmtId="0" fontId="162" fillId="30" borderId="140" applyNumberFormat="0" applyAlignment="0" applyProtection="0"/>
    <xf numFmtId="0" fontId="7" fillId="29" borderId="139" applyNumberFormat="0" applyFont="0" applyAlignment="0" applyProtection="0"/>
    <xf numFmtId="0" fontId="7" fillId="29" borderId="139" applyNumberFormat="0" applyFon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7" fillId="29" borderId="139" applyNumberFormat="0" applyFont="0" applyAlignment="0" applyProtection="0"/>
    <xf numFmtId="0" fontId="162" fillId="30" borderId="140" applyNumberFormat="0" applyAlignment="0" applyProtection="0"/>
    <xf numFmtId="0" fontId="169" fillId="0" borderId="141" applyNumberFormat="0" applyFill="0" applyAlignment="0" applyProtection="0"/>
    <xf numFmtId="0" fontId="162" fillId="30" borderId="140" applyNumberFormat="0" applyAlignment="0" applyProtection="0"/>
    <xf numFmtId="0" fontId="161" fillId="16" borderId="148" applyNumberFormat="0" applyAlignment="0" applyProtection="0"/>
    <xf numFmtId="0" fontId="81" fillId="30" borderId="150" applyNumberFormat="0" applyAlignment="0" applyProtection="0"/>
    <xf numFmtId="0" fontId="169" fillId="0" borderId="151" applyNumberFormat="0" applyFill="0" applyAlignment="0" applyProtection="0"/>
    <xf numFmtId="0" fontId="81" fillId="30" borderId="140" applyNumberFormat="0" applyAlignment="0" applyProtection="0"/>
    <xf numFmtId="0" fontId="159" fillId="30" borderId="138" applyNumberFormat="0" applyAlignment="0" applyProtection="0"/>
    <xf numFmtId="0" fontId="7" fillId="29" borderId="139" applyNumberFormat="0" applyFont="0" applyAlignment="0" applyProtection="0"/>
    <xf numFmtId="0" fontId="162" fillId="30" borderId="140" applyNumberFormat="0" applyAlignment="0" applyProtection="0"/>
    <xf numFmtId="0" fontId="7" fillId="29" borderId="139" applyNumberFormat="0" applyFont="0" applyAlignment="0" applyProtection="0"/>
    <xf numFmtId="0" fontId="66" fillId="16" borderId="138" applyNumberFormat="0" applyAlignment="0" applyProtection="0"/>
    <xf numFmtId="0" fontId="162" fillId="30" borderId="140" applyNumberFormat="0" applyAlignment="0" applyProtection="0"/>
    <xf numFmtId="0" fontId="7" fillId="29" borderId="139" applyNumberFormat="0" applyFont="0" applyAlignment="0" applyProtection="0"/>
    <xf numFmtId="0" fontId="7" fillId="78" borderId="142" applyNumberFormat="0" applyFont="0" applyBorder="0" applyProtection="0">
      <alignment horizontal="left" vertical="center"/>
    </xf>
    <xf numFmtId="0" fontId="7" fillId="29" borderId="139" applyNumberFormat="0" applyFont="0" applyAlignment="0" applyProtection="0"/>
    <xf numFmtId="0" fontId="161" fillId="16" borderId="138" applyNumberFormat="0" applyAlignment="0" applyProtection="0"/>
    <xf numFmtId="0" fontId="7" fillId="29" borderId="144" applyNumberFormat="0" applyFont="0" applyAlignment="0" applyProtection="0"/>
    <xf numFmtId="0" fontId="162" fillId="30" borderId="14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169" fillId="0" borderId="141" applyNumberFormat="0" applyFill="0" applyAlignment="0" applyProtection="0"/>
    <xf numFmtId="0" fontId="161" fillId="16" borderId="148" applyNumberFormat="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7" fillId="29" borderId="144" applyNumberFormat="0" applyFont="0" applyAlignment="0" applyProtection="0"/>
    <xf numFmtId="0" fontId="169" fillId="0" borderId="146" applyNumberFormat="0" applyFill="0" applyAlignment="0" applyProtection="0"/>
    <xf numFmtId="0" fontId="169" fillId="0" borderId="151" applyNumberFormat="0" applyFill="0" applyAlignment="0" applyProtection="0"/>
    <xf numFmtId="0" fontId="161" fillId="16" borderId="153" applyNumberFormat="0" applyAlignment="0" applyProtection="0"/>
    <xf numFmtId="0" fontId="159" fillId="30" borderId="143" applyNumberFormat="0" applyAlignment="0" applyProtection="0"/>
    <xf numFmtId="0" fontId="50" fillId="30" borderId="148" applyNumberFormat="0" applyAlignment="0" applyProtection="0"/>
    <xf numFmtId="0" fontId="66" fillId="16" borderId="143" applyNumberFormat="0" applyAlignment="0" applyProtection="0"/>
    <xf numFmtId="0" fontId="7" fillId="29" borderId="144" applyNumberFormat="0" applyFont="0" applyAlignment="0" applyProtection="0"/>
    <xf numFmtId="0" fontId="159" fillId="30" borderId="143" applyNumberFormat="0" applyAlignment="0" applyProtection="0"/>
    <xf numFmtId="0" fontId="161" fillId="16" borderId="143" applyNumberFormat="0" applyAlignment="0" applyProtection="0"/>
    <xf numFmtId="0" fontId="78"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66"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81" fillId="30" borderId="145" applyNumberFormat="0" applyAlignment="0" applyProtection="0"/>
    <xf numFmtId="0" fontId="66" fillId="16" borderId="143" applyNumberFormat="0" applyAlignment="0" applyProtection="0"/>
    <xf numFmtId="0" fontId="78" fillId="0" borderId="146" applyNumberFormat="0" applyFill="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50" fillId="30" borderId="143" applyNumberFormat="0" applyAlignment="0" applyProtection="0"/>
    <xf numFmtId="0" fontId="159" fillId="30" borderId="143" applyNumberFormat="0" applyAlignment="0" applyProtection="0"/>
    <xf numFmtId="0" fontId="66" fillId="16" borderId="143" applyNumberFormat="0" applyAlignment="0" applyProtection="0"/>
    <xf numFmtId="0" fontId="66" fillId="16" borderId="143" applyNumberFormat="0" applyAlignment="0" applyProtection="0"/>
    <xf numFmtId="0" fontId="162" fillId="30" borderId="145" applyNumberFormat="0" applyAlignment="0" applyProtection="0"/>
    <xf numFmtId="0" fontId="7" fillId="29" borderId="144" applyNumberFormat="0" applyFont="0" applyAlignment="0" applyProtection="0"/>
    <xf numFmtId="0" fontId="7" fillId="78" borderId="147" applyNumberFormat="0" applyFont="0" applyBorder="0" applyProtection="0">
      <alignment horizontal="left" vertical="center"/>
    </xf>
    <xf numFmtId="0" fontId="81" fillId="30" borderId="145" applyNumberFormat="0" applyAlignment="0" applyProtection="0"/>
    <xf numFmtId="0" fontId="159" fillId="30" borderId="143" applyNumberFormat="0" applyAlignment="0" applyProtection="0"/>
    <xf numFmtId="0" fontId="161" fillId="16" borderId="143" applyNumberFormat="0" applyAlignment="0" applyProtection="0"/>
    <xf numFmtId="0" fontId="161" fillId="16" borderId="143" applyNumberFormat="0" applyAlignment="0" applyProtection="0"/>
    <xf numFmtId="0" fontId="159" fillId="30" borderId="143" applyNumberFormat="0" applyAlignment="0" applyProtection="0"/>
    <xf numFmtId="0" fontId="7" fillId="29" borderId="144" applyNumberFormat="0" applyFont="0" applyAlignment="0" applyProtection="0"/>
    <xf numFmtId="0" fontId="50" fillId="30" borderId="143" applyNumberFormat="0" applyAlignment="0" applyProtection="0"/>
    <xf numFmtId="0" fontId="159" fillId="30" borderId="143" applyNumberFormat="0" applyAlignment="0" applyProtection="0"/>
    <xf numFmtId="0" fontId="81" fillId="30" borderId="145" applyNumberFormat="0" applyAlignment="0" applyProtection="0"/>
    <xf numFmtId="0" fontId="162" fillId="30" borderId="145" applyNumberFormat="0" applyAlignment="0" applyProtection="0"/>
    <xf numFmtId="0" fontId="7" fillId="78" borderId="147" applyNumberFormat="0" applyFont="0" applyBorder="0" applyProtection="0">
      <alignment horizontal="left" vertical="center"/>
    </xf>
    <xf numFmtId="0" fontId="162" fillId="30" borderId="145" applyNumberFormat="0" applyAlignment="0" applyProtection="0"/>
    <xf numFmtId="0" fontId="159" fillId="30" borderId="143" applyNumberFormat="0" applyAlignment="0" applyProtection="0"/>
    <xf numFmtId="0" fontId="50"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161" fillId="16" borderId="143" applyNumberFormat="0" applyAlignment="0" applyProtection="0"/>
    <xf numFmtId="0" fontId="161" fillId="16" borderId="143" applyNumberFormat="0" applyAlignment="0" applyProtection="0"/>
    <xf numFmtId="0" fontId="81" fillId="30" borderId="145" applyNumberForma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66" fillId="16" borderId="143" applyNumberFormat="0" applyAlignment="0" applyProtection="0"/>
    <xf numFmtId="0" fontId="78" fillId="0" borderId="146" applyNumberFormat="0" applyFill="0" applyAlignment="0" applyProtection="0"/>
    <xf numFmtId="0" fontId="81" fillId="30" borderId="145" applyNumberFormat="0" applyAlignment="0" applyProtection="0"/>
    <xf numFmtId="0" fontId="78" fillId="0" borderId="146" applyNumberFormat="0" applyFill="0" applyAlignment="0" applyProtection="0"/>
    <xf numFmtId="0" fontId="159" fillId="30" borderId="143" applyNumberFormat="0" applyAlignment="0" applyProtection="0"/>
    <xf numFmtId="0" fontId="50" fillId="30" borderId="143" applyNumberFormat="0" applyAlignment="0" applyProtection="0"/>
    <xf numFmtId="0" fontId="159"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66"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81" fillId="30" borderId="145" applyNumberForma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66" fillId="16" borderId="143" applyNumberFormat="0" applyAlignment="0" applyProtection="0"/>
    <xf numFmtId="0" fontId="161" fillId="16" borderId="143" applyNumberFormat="0" applyAlignment="0" applyProtection="0"/>
    <xf numFmtId="0" fontId="169" fillId="0" borderId="146" applyNumberFormat="0" applyFill="0" applyAlignment="0" applyProtection="0"/>
    <xf numFmtId="0" fontId="66" fillId="16"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169" fillId="0" borderId="146" applyNumberFormat="0" applyFill="0" applyAlignment="0" applyProtection="0"/>
    <xf numFmtId="0" fontId="162" fillId="30" borderId="145" applyNumberFormat="0" applyAlignment="0" applyProtection="0"/>
    <xf numFmtId="0" fontId="161" fillId="16" borderId="143"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7" fillId="29" borderId="144" applyNumberFormat="0" applyFont="0" applyAlignment="0" applyProtection="0"/>
    <xf numFmtId="0" fontId="161" fillId="16" borderId="143" applyNumberForma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59" fillId="30" borderId="143" applyNumberFormat="0" applyAlignment="0" applyProtection="0"/>
    <xf numFmtId="0" fontId="162" fillId="30" borderId="145" applyNumberFormat="0" applyAlignment="0" applyProtection="0"/>
    <xf numFmtId="0" fontId="162" fillId="30" borderId="145" applyNumberFormat="0" applyAlignment="0" applyProtection="0"/>
    <xf numFmtId="0" fontId="161"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78" fillId="0" borderId="146" applyNumberFormat="0" applyFill="0" applyAlignment="0" applyProtection="0"/>
    <xf numFmtId="0" fontId="78"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59" fillId="30" borderId="143" applyNumberFormat="0" applyAlignment="0" applyProtection="0"/>
    <xf numFmtId="0" fontId="161" fillId="16" borderId="143" applyNumberFormat="0" applyAlignment="0" applyProtection="0"/>
    <xf numFmtId="0" fontId="159" fillId="30"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7" fillId="29" borderId="144" applyNumberFormat="0" applyFont="0" applyAlignment="0" applyProtection="0"/>
    <xf numFmtId="0" fontId="169" fillId="0" borderId="146" applyNumberFormat="0" applyFill="0" applyAlignment="0" applyProtection="0"/>
    <xf numFmtId="0" fontId="159" fillId="30" borderId="143" applyNumberFormat="0" applyAlignment="0" applyProtection="0"/>
    <xf numFmtId="0" fontId="159" fillId="30" borderId="143" applyNumberFormat="0" applyAlignment="0" applyProtection="0"/>
    <xf numFmtId="0" fontId="169" fillId="0" borderId="146" applyNumberFormat="0" applyFill="0" applyAlignment="0" applyProtection="0"/>
    <xf numFmtId="0" fontId="66" fillId="16" borderId="143" applyNumberFormat="0" applyAlignment="0" applyProtection="0"/>
    <xf numFmtId="0" fontId="7" fillId="29" borderId="144" applyNumberFormat="0" applyFont="0" applyAlignment="0" applyProtection="0"/>
    <xf numFmtId="0" fontId="50"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161" fillId="16" borderId="143" applyNumberFormat="0" applyAlignment="0" applyProtection="0"/>
    <xf numFmtId="0" fontId="66" fillId="16" borderId="143" applyNumberFormat="0" applyAlignment="0" applyProtection="0"/>
    <xf numFmtId="0" fontId="161" fillId="16" borderId="143" applyNumberFormat="0" applyAlignment="0" applyProtection="0"/>
    <xf numFmtId="0" fontId="162" fillId="30" borderId="145" applyNumberFormat="0" applyAlignment="0" applyProtection="0"/>
    <xf numFmtId="0" fontId="50" fillId="30" borderId="143" applyNumberFormat="0" applyAlignment="0" applyProtection="0"/>
    <xf numFmtId="0" fontId="161" fillId="16" borderId="143" applyNumberFormat="0" applyAlignment="0" applyProtection="0"/>
    <xf numFmtId="0" fontId="161" fillId="16" borderId="143" applyNumberFormat="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9" fillId="0" borderId="146" applyNumberFormat="0" applyFill="0" applyAlignment="0" applyProtection="0"/>
    <xf numFmtId="0" fontId="161" fillId="16" borderId="143" applyNumberFormat="0" applyAlignment="0" applyProtection="0"/>
    <xf numFmtId="0" fontId="161" fillId="16" borderId="143" applyNumberFormat="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81" fillId="30" borderId="145" applyNumberFormat="0" applyAlignment="0" applyProtection="0"/>
    <xf numFmtId="0" fontId="50" fillId="30"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162"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50" fillId="30" borderId="143" applyNumberFormat="0" applyAlignment="0" applyProtection="0"/>
    <xf numFmtId="0" fontId="161" fillId="16"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162"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162"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50" fillId="30"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162"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50" fillId="30"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162"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7" fillId="29" borderId="144" applyNumberFormat="0" applyFont="0" applyAlignment="0" applyProtection="0"/>
    <xf numFmtId="0" fontId="66" fillId="16" borderId="143" applyNumberFormat="0" applyAlignment="0" applyProtection="0"/>
    <xf numFmtId="0" fontId="169" fillId="0" borderId="146" applyNumberFormat="0" applyFill="0" applyAlignment="0" applyProtection="0"/>
    <xf numFmtId="0" fontId="50" fillId="30"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162"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50" fillId="30" borderId="143" applyNumberFormat="0" applyAlignment="0" applyProtection="0"/>
    <xf numFmtId="0" fontId="81" fillId="30" borderId="145" applyNumberFormat="0" applyAlignment="0" applyProtection="0"/>
    <xf numFmtId="0" fontId="7" fillId="29" borderId="144" applyNumberFormat="0" applyFont="0" applyAlignment="0" applyProtection="0"/>
    <xf numFmtId="0" fontId="162"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59" fillId="30"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7" fillId="78" borderId="147" applyNumberFormat="0" applyFont="0" applyBorder="0" applyProtection="0">
      <alignment horizontal="left" vertical="center"/>
    </xf>
    <xf numFmtId="0" fontId="7" fillId="29" borderId="144" applyNumberFormat="0" applyFon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169" fillId="0" borderId="146" applyNumberFormat="0" applyFill="0" applyAlignment="0" applyProtection="0"/>
    <xf numFmtId="0" fontId="7" fillId="29" borderId="144" applyNumberFormat="0" applyFont="0" applyAlignment="0" applyProtection="0"/>
    <xf numFmtId="0" fontId="162" fillId="30" borderId="145" applyNumberFormat="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66" fillId="16" borderId="143" applyNumberFormat="0" applyAlignment="0" applyProtection="0"/>
    <xf numFmtId="0" fontId="159" fillId="30" borderId="143" applyNumberFormat="0" applyAlignment="0" applyProtection="0"/>
    <xf numFmtId="0" fontId="159" fillId="30" borderId="143" applyNumberFormat="0" applyAlignment="0" applyProtection="0"/>
    <xf numFmtId="0" fontId="159" fillId="30" borderId="143" applyNumberFormat="0" applyAlignment="0" applyProtection="0"/>
    <xf numFmtId="0" fontId="50" fillId="30" borderId="143" applyNumberFormat="0" applyAlignment="0" applyProtection="0"/>
    <xf numFmtId="0" fontId="66" fillId="16" borderId="143" applyNumberFormat="0" applyAlignment="0" applyProtection="0"/>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7" fillId="78" borderId="147" applyNumberFormat="0" applyFont="0" applyBorder="0" applyProtection="0">
      <alignment horizontal="left" vertical="center"/>
    </xf>
    <xf numFmtId="0" fontId="161" fillId="16" borderId="143" applyNumberFormat="0" applyAlignment="0" applyProtection="0"/>
    <xf numFmtId="0" fontId="161" fillId="16" borderId="143" applyNumberFormat="0" applyAlignment="0" applyProtection="0"/>
    <xf numFmtId="0" fontId="161" fillId="16" borderId="143"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 fillId="29" borderId="144" applyNumberFormat="0" applyFont="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78" fillId="0" borderId="146" applyNumberFormat="0" applyFill="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162"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81" fillId="30" borderId="145" applyNumberFormat="0" applyAlignment="0" applyProtection="0"/>
    <xf numFmtId="0" fontId="50" fillId="30" borderId="143" applyNumberFormat="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9" fillId="0" borderId="146" applyNumberFormat="0" applyFill="0" applyAlignment="0" applyProtection="0"/>
    <xf numFmtId="0" fontId="161" fillId="16" borderId="153" applyNumberFormat="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29" borderId="149" applyNumberFormat="0" applyFont="0" applyAlignment="0" applyProtection="0"/>
    <xf numFmtId="0" fontId="169" fillId="0" borderId="151" applyNumberFormat="0" applyFill="0" applyAlignment="0" applyProtection="0"/>
    <xf numFmtId="0" fontId="169" fillId="0" borderId="156" applyNumberFormat="0" applyFill="0" applyAlignment="0" applyProtection="0"/>
    <xf numFmtId="0" fontId="159" fillId="30" borderId="148" applyNumberFormat="0" applyAlignment="0" applyProtection="0"/>
    <xf numFmtId="0" fontId="50" fillId="30" borderId="153" applyNumberFormat="0" applyAlignment="0" applyProtection="0"/>
    <xf numFmtId="0" fontId="66" fillId="16" borderId="148" applyNumberFormat="0" applyAlignment="0" applyProtection="0"/>
    <xf numFmtId="0" fontId="7" fillId="29" borderId="149" applyNumberFormat="0" applyFont="0" applyAlignment="0" applyProtection="0"/>
    <xf numFmtId="0" fontId="159" fillId="30" borderId="148" applyNumberFormat="0" applyAlignment="0" applyProtection="0"/>
    <xf numFmtId="0" fontId="161" fillId="16" borderId="148" applyNumberFormat="0" applyAlignment="0" applyProtection="0"/>
    <xf numFmtId="0" fontId="78"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66"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81" fillId="30" borderId="150" applyNumberFormat="0" applyAlignment="0" applyProtection="0"/>
    <xf numFmtId="0" fontId="66" fillId="16" borderId="148" applyNumberFormat="0" applyAlignment="0" applyProtection="0"/>
    <xf numFmtId="0" fontId="78" fillId="0" borderId="151" applyNumberFormat="0" applyFill="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50" fillId="30" borderId="148" applyNumberFormat="0" applyAlignment="0" applyProtection="0"/>
    <xf numFmtId="0" fontId="159" fillId="30" borderId="148" applyNumberFormat="0" applyAlignment="0" applyProtection="0"/>
    <xf numFmtId="0" fontId="66" fillId="16" borderId="148" applyNumberFormat="0" applyAlignment="0" applyProtection="0"/>
    <xf numFmtId="0" fontId="66" fillId="16" borderId="148" applyNumberFormat="0" applyAlignment="0" applyProtection="0"/>
    <xf numFmtId="0" fontId="162" fillId="30" borderId="150" applyNumberFormat="0" applyAlignment="0" applyProtection="0"/>
    <xf numFmtId="0" fontId="7" fillId="29" borderId="149" applyNumberFormat="0" applyFont="0" applyAlignment="0" applyProtection="0"/>
    <xf numFmtId="0" fontId="7" fillId="78" borderId="152" applyNumberFormat="0" applyFont="0" applyBorder="0" applyProtection="0">
      <alignment horizontal="left" vertical="center"/>
    </xf>
    <xf numFmtId="0" fontId="81" fillId="30" borderId="150" applyNumberFormat="0" applyAlignment="0" applyProtection="0"/>
    <xf numFmtId="0" fontId="159" fillId="30" borderId="148" applyNumberFormat="0" applyAlignment="0" applyProtection="0"/>
    <xf numFmtId="0" fontId="161" fillId="16" borderId="148" applyNumberFormat="0" applyAlignment="0" applyProtection="0"/>
    <xf numFmtId="0" fontId="161" fillId="16" borderId="148" applyNumberFormat="0" applyAlignment="0" applyProtection="0"/>
    <xf numFmtId="0" fontId="159" fillId="30" borderId="148" applyNumberFormat="0" applyAlignment="0" applyProtection="0"/>
    <xf numFmtId="0" fontId="7" fillId="29" borderId="149" applyNumberFormat="0" applyFont="0" applyAlignment="0" applyProtection="0"/>
    <xf numFmtId="0" fontId="50" fillId="30" borderId="148" applyNumberFormat="0" applyAlignment="0" applyProtection="0"/>
    <xf numFmtId="0" fontId="159" fillId="30" borderId="148" applyNumberFormat="0" applyAlignment="0" applyProtection="0"/>
    <xf numFmtId="0" fontId="81" fillId="30" borderId="150" applyNumberFormat="0" applyAlignment="0" applyProtection="0"/>
    <xf numFmtId="0" fontId="162" fillId="30" borderId="150" applyNumberFormat="0" applyAlignment="0" applyProtection="0"/>
    <xf numFmtId="0" fontId="7" fillId="78" borderId="152" applyNumberFormat="0" applyFont="0" applyBorder="0" applyProtection="0">
      <alignment horizontal="left" vertical="center"/>
    </xf>
    <xf numFmtId="0" fontId="162" fillId="30" borderId="150" applyNumberFormat="0" applyAlignment="0" applyProtection="0"/>
    <xf numFmtId="0" fontId="159" fillId="30" borderId="148" applyNumberFormat="0" applyAlignment="0" applyProtection="0"/>
    <xf numFmtId="0" fontId="50"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161" fillId="16" borderId="148" applyNumberFormat="0" applyAlignment="0" applyProtection="0"/>
    <xf numFmtId="0" fontId="161" fillId="16" borderId="148" applyNumberFormat="0" applyAlignment="0" applyProtection="0"/>
    <xf numFmtId="0" fontId="81" fillId="30" borderId="150" applyNumberForma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66" fillId="16" borderId="148" applyNumberFormat="0" applyAlignment="0" applyProtection="0"/>
    <xf numFmtId="0" fontId="78" fillId="0" borderId="151" applyNumberFormat="0" applyFill="0" applyAlignment="0" applyProtection="0"/>
    <xf numFmtId="0" fontId="81" fillId="30" borderId="150" applyNumberFormat="0" applyAlignment="0" applyProtection="0"/>
    <xf numFmtId="0" fontId="78" fillId="0" borderId="151" applyNumberFormat="0" applyFill="0" applyAlignment="0" applyProtection="0"/>
    <xf numFmtId="0" fontId="159" fillId="30" borderId="148" applyNumberFormat="0" applyAlignment="0" applyProtection="0"/>
    <xf numFmtId="0" fontId="50" fillId="30" borderId="148" applyNumberFormat="0" applyAlignment="0" applyProtection="0"/>
    <xf numFmtId="0" fontId="159"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66"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81" fillId="30" borderId="150" applyNumberForma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66" fillId="16" borderId="148" applyNumberFormat="0" applyAlignment="0" applyProtection="0"/>
    <xf numFmtId="0" fontId="161" fillId="16" borderId="148" applyNumberFormat="0" applyAlignment="0" applyProtection="0"/>
    <xf numFmtId="0" fontId="169" fillId="0" borderId="151" applyNumberFormat="0" applyFill="0" applyAlignment="0" applyProtection="0"/>
    <xf numFmtId="0" fontId="66" fillId="16"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169" fillId="0" borderId="151" applyNumberFormat="0" applyFill="0" applyAlignment="0" applyProtection="0"/>
    <xf numFmtId="0" fontId="162" fillId="30" borderId="150" applyNumberFormat="0" applyAlignment="0" applyProtection="0"/>
    <xf numFmtId="0" fontId="161" fillId="16" borderId="148"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7" fillId="29" borderId="149" applyNumberFormat="0" applyFont="0" applyAlignment="0" applyProtection="0"/>
    <xf numFmtId="0" fontId="161" fillId="16" borderId="148" applyNumberForma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59" fillId="30" borderId="148" applyNumberFormat="0" applyAlignment="0" applyProtection="0"/>
    <xf numFmtId="0" fontId="162" fillId="30" borderId="150" applyNumberFormat="0" applyAlignment="0" applyProtection="0"/>
    <xf numFmtId="0" fontId="162" fillId="30" borderId="150" applyNumberFormat="0" applyAlignment="0" applyProtection="0"/>
    <xf numFmtId="0" fontId="161"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78" fillId="0" borderId="151" applyNumberFormat="0" applyFill="0" applyAlignment="0" applyProtection="0"/>
    <xf numFmtId="0" fontId="78"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59" fillId="30" borderId="148" applyNumberFormat="0" applyAlignment="0" applyProtection="0"/>
    <xf numFmtId="0" fontId="161" fillId="16" borderId="148" applyNumberFormat="0" applyAlignment="0" applyProtection="0"/>
    <xf numFmtId="0" fontId="159" fillId="30"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7" fillId="29" borderId="149" applyNumberFormat="0" applyFont="0" applyAlignment="0" applyProtection="0"/>
    <xf numFmtId="0" fontId="169" fillId="0" borderId="151" applyNumberFormat="0" applyFill="0" applyAlignment="0" applyProtection="0"/>
    <xf numFmtId="0" fontId="159" fillId="30" borderId="148" applyNumberFormat="0" applyAlignment="0" applyProtection="0"/>
    <xf numFmtId="0" fontId="159" fillId="30" borderId="148" applyNumberFormat="0" applyAlignment="0" applyProtection="0"/>
    <xf numFmtId="0" fontId="169" fillId="0" borderId="151" applyNumberFormat="0" applyFill="0" applyAlignment="0" applyProtection="0"/>
    <xf numFmtId="0" fontId="66" fillId="16" borderId="148" applyNumberFormat="0" applyAlignment="0" applyProtection="0"/>
    <xf numFmtId="0" fontId="7" fillId="29" borderId="149" applyNumberFormat="0" applyFont="0" applyAlignment="0" applyProtection="0"/>
    <xf numFmtId="0" fontId="50"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161" fillId="16" borderId="148" applyNumberFormat="0" applyAlignment="0" applyProtection="0"/>
    <xf numFmtId="0" fontId="66" fillId="16" borderId="148" applyNumberFormat="0" applyAlignment="0" applyProtection="0"/>
    <xf numFmtId="0" fontId="161" fillId="16" borderId="148" applyNumberFormat="0" applyAlignment="0" applyProtection="0"/>
    <xf numFmtId="0" fontId="162" fillId="30" borderId="150" applyNumberFormat="0" applyAlignment="0" applyProtection="0"/>
    <xf numFmtId="0" fontId="50" fillId="30" borderId="148" applyNumberFormat="0" applyAlignment="0" applyProtection="0"/>
    <xf numFmtId="0" fontId="161" fillId="16" borderId="148" applyNumberFormat="0" applyAlignment="0" applyProtection="0"/>
    <xf numFmtId="0" fontId="161" fillId="16" borderId="148" applyNumberFormat="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9" fillId="0" borderId="151" applyNumberFormat="0" applyFill="0" applyAlignment="0" applyProtection="0"/>
    <xf numFmtId="0" fontId="161" fillId="16" borderId="148" applyNumberFormat="0" applyAlignment="0" applyProtection="0"/>
    <xf numFmtId="0" fontId="161" fillId="16" borderId="148" applyNumberFormat="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81" fillId="30" borderId="150" applyNumberFormat="0" applyAlignment="0" applyProtection="0"/>
    <xf numFmtId="0" fontId="50" fillId="30"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162"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50" fillId="30" borderId="148" applyNumberFormat="0" applyAlignment="0" applyProtection="0"/>
    <xf numFmtId="0" fontId="161" fillId="16"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162"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162"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50" fillId="30"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162"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50" fillId="30"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162"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29" borderId="149" applyNumberFormat="0" applyFont="0" applyAlignment="0" applyProtection="0"/>
    <xf numFmtId="0" fontId="66" fillId="16" borderId="148" applyNumberFormat="0" applyAlignment="0" applyProtection="0"/>
    <xf numFmtId="0" fontId="169" fillId="0" borderId="151" applyNumberFormat="0" applyFill="0" applyAlignment="0" applyProtection="0"/>
    <xf numFmtId="0" fontId="50" fillId="30"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162"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50" fillId="30" borderId="148" applyNumberFormat="0" applyAlignment="0" applyProtection="0"/>
    <xf numFmtId="0" fontId="81" fillId="30" borderId="150" applyNumberFormat="0" applyAlignment="0" applyProtection="0"/>
    <xf numFmtId="0" fontId="7" fillId="29" borderId="149" applyNumberFormat="0" applyFont="0" applyAlignment="0" applyProtection="0"/>
    <xf numFmtId="0" fontId="162"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59" fillId="30"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7" fillId="78" borderId="152" applyNumberFormat="0" applyFont="0" applyBorder="0" applyProtection="0">
      <alignment horizontal="left" vertical="center"/>
    </xf>
    <xf numFmtId="0" fontId="7" fillId="29" borderId="149" applyNumberFormat="0" applyFon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169" fillId="0" borderId="151" applyNumberFormat="0" applyFill="0" applyAlignment="0" applyProtection="0"/>
    <xf numFmtId="0" fontId="7" fillId="29" borderId="149" applyNumberFormat="0" applyFont="0" applyAlignment="0" applyProtection="0"/>
    <xf numFmtId="0" fontId="162" fillId="30" borderId="150" applyNumberFormat="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66" fillId="16" borderId="148" applyNumberFormat="0" applyAlignment="0" applyProtection="0"/>
    <xf numFmtId="0" fontId="159" fillId="30" borderId="148" applyNumberFormat="0" applyAlignment="0" applyProtection="0"/>
    <xf numFmtId="0" fontId="159" fillId="30" borderId="148" applyNumberFormat="0" applyAlignment="0" applyProtection="0"/>
    <xf numFmtId="0" fontId="159" fillId="30" borderId="148" applyNumberFormat="0" applyAlignment="0" applyProtection="0"/>
    <xf numFmtId="0" fontId="50" fillId="30" borderId="148" applyNumberFormat="0" applyAlignment="0" applyProtection="0"/>
    <xf numFmtId="0" fontId="66" fillId="16" borderId="148" applyNumberFormat="0" applyAlignment="0" applyProtection="0"/>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7" fillId="78" borderId="152" applyNumberFormat="0" applyFont="0" applyBorder="0" applyProtection="0">
      <alignment horizontal="left" vertical="center"/>
    </xf>
    <xf numFmtId="0" fontId="161" fillId="16" borderId="148" applyNumberFormat="0" applyAlignment="0" applyProtection="0"/>
    <xf numFmtId="0" fontId="161" fillId="16" borderId="148" applyNumberFormat="0" applyAlignment="0" applyProtection="0"/>
    <xf numFmtId="0" fontId="161" fillId="16" borderId="148"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 fillId="29" borderId="149" applyNumberFormat="0" applyFont="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78" fillId="0" borderId="151" applyNumberFormat="0" applyFill="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162"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81" fillId="30" borderId="150" applyNumberFormat="0" applyAlignment="0" applyProtection="0"/>
    <xf numFmtId="0" fontId="50" fillId="30" borderId="148" applyNumberFormat="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169" fillId="0" borderId="151"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7" fillId="29" borderId="154" applyNumberFormat="0" applyFont="0" applyAlignment="0" applyProtection="0"/>
    <xf numFmtId="0" fontId="169" fillId="0" borderId="156" applyNumberFormat="0" applyFill="0" applyAlignment="0" applyProtection="0"/>
    <xf numFmtId="0" fontId="159" fillId="30" borderId="153" applyNumberFormat="0" applyAlignment="0" applyProtection="0"/>
    <xf numFmtId="0" fontId="66" fillId="16" borderId="153" applyNumberFormat="0" applyAlignment="0" applyProtection="0"/>
    <xf numFmtId="0" fontId="7" fillId="29" borderId="154" applyNumberFormat="0" applyFont="0" applyAlignment="0" applyProtection="0"/>
    <xf numFmtId="0" fontId="159" fillId="30" borderId="153" applyNumberFormat="0" applyAlignment="0" applyProtection="0"/>
    <xf numFmtId="0" fontId="161" fillId="16" borderId="153" applyNumberFormat="0" applyAlignment="0" applyProtection="0"/>
    <xf numFmtId="0" fontId="78"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66"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81" fillId="30" borderId="155" applyNumberFormat="0" applyAlignment="0" applyProtection="0"/>
    <xf numFmtId="0" fontId="66" fillId="16" borderId="153" applyNumberFormat="0" applyAlignment="0" applyProtection="0"/>
    <xf numFmtId="0" fontId="78" fillId="0" borderId="156" applyNumberFormat="0" applyFill="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50" fillId="30" borderId="153" applyNumberFormat="0" applyAlignment="0" applyProtection="0"/>
    <xf numFmtId="0" fontId="159" fillId="30" borderId="153" applyNumberFormat="0" applyAlignment="0" applyProtection="0"/>
    <xf numFmtId="0" fontId="66" fillId="16" borderId="153" applyNumberFormat="0" applyAlignment="0" applyProtection="0"/>
    <xf numFmtId="0" fontId="66" fillId="16" borderId="153" applyNumberFormat="0" applyAlignment="0" applyProtection="0"/>
    <xf numFmtId="0" fontId="162" fillId="30" borderId="155" applyNumberFormat="0" applyAlignment="0" applyProtection="0"/>
    <xf numFmtId="0" fontId="7" fillId="29" borderId="154" applyNumberFormat="0" applyFont="0" applyAlignment="0" applyProtection="0"/>
    <xf numFmtId="0" fontId="7" fillId="78" borderId="157" applyNumberFormat="0" applyFont="0" applyBorder="0" applyProtection="0">
      <alignment horizontal="left" vertical="center"/>
    </xf>
    <xf numFmtId="0" fontId="81" fillId="30" borderId="155" applyNumberFormat="0" applyAlignment="0" applyProtection="0"/>
    <xf numFmtId="0" fontId="159" fillId="30" borderId="153" applyNumberFormat="0" applyAlignment="0" applyProtection="0"/>
    <xf numFmtId="0" fontId="161" fillId="16" borderId="153" applyNumberFormat="0" applyAlignment="0" applyProtection="0"/>
    <xf numFmtId="0" fontId="161" fillId="16" borderId="153" applyNumberFormat="0" applyAlignment="0" applyProtection="0"/>
    <xf numFmtId="0" fontId="159" fillId="30" borderId="153" applyNumberFormat="0" applyAlignment="0" applyProtection="0"/>
    <xf numFmtId="0" fontId="7" fillId="29" borderId="154" applyNumberFormat="0" applyFont="0" applyAlignment="0" applyProtection="0"/>
    <xf numFmtId="0" fontId="50" fillId="30" borderId="153" applyNumberFormat="0" applyAlignment="0" applyProtection="0"/>
    <xf numFmtId="0" fontId="159" fillId="30" borderId="153" applyNumberFormat="0" applyAlignment="0" applyProtection="0"/>
    <xf numFmtId="0" fontId="81" fillId="30" borderId="155" applyNumberFormat="0" applyAlignment="0" applyProtection="0"/>
    <xf numFmtId="0" fontId="162" fillId="30" borderId="155" applyNumberFormat="0" applyAlignment="0" applyProtection="0"/>
    <xf numFmtId="0" fontId="7" fillId="78" borderId="157" applyNumberFormat="0" applyFont="0" applyBorder="0" applyProtection="0">
      <alignment horizontal="left" vertical="center"/>
    </xf>
    <xf numFmtId="0" fontId="162" fillId="30" borderId="155" applyNumberFormat="0" applyAlignment="0" applyProtection="0"/>
    <xf numFmtId="0" fontId="159" fillId="30" borderId="153" applyNumberFormat="0" applyAlignment="0" applyProtection="0"/>
    <xf numFmtId="0" fontId="50"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161" fillId="16" borderId="153" applyNumberFormat="0" applyAlignment="0" applyProtection="0"/>
    <xf numFmtId="0" fontId="161" fillId="16" borderId="153" applyNumberFormat="0" applyAlignment="0" applyProtection="0"/>
    <xf numFmtId="0" fontId="81" fillId="30" borderId="155" applyNumberForma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66" fillId="16" borderId="153" applyNumberFormat="0" applyAlignment="0" applyProtection="0"/>
    <xf numFmtId="0" fontId="78" fillId="0" borderId="156" applyNumberFormat="0" applyFill="0" applyAlignment="0" applyProtection="0"/>
    <xf numFmtId="0" fontId="81" fillId="30" borderId="155" applyNumberFormat="0" applyAlignment="0" applyProtection="0"/>
    <xf numFmtId="0" fontId="78" fillId="0" borderId="156" applyNumberFormat="0" applyFill="0" applyAlignment="0" applyProtection="0"/>
    <xf numFmtId="0" fontId="159" fillId="30" borderId="153" applyNumberFormat="0" applyAlignment="0" applyProtection="0"/>
    <xf numFmtId="0" fontId="50" fillId="30" borderId="153" applyNumberFormat="0" applyAlignment="0" applyProtection="0"/>
    <xf numFmtId="0" fontId="159"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66"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81" fillId="30" borderId="155" applyNumberForma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66" fillId="16" borderId="153" applyNumberFormat="0" applyAlignment="0" applyProtection="0"/>
    <xf numFmtId="0" fontId="161" fillId="16" borderId="153" applyNumberFormat="0" applyAlignment="0" applyProtection="0"/>
    <xf numFmtId="0" fontId="169" fillId="0" borderId="156" applyNumberFormat="0" applyFill="0" applyAlignment="0" applyProtection="0"/>
    <xf numFmtId="0" fontId="66" fillId="16"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169" fillId="0" borderId="156" applyNumberFormat="0" applyFill="0" applyAlignment="0" applyProtection="0"/>
    <xf numFmtId="0" fontId="162" fillId="30" borderId="155" applyNumberFormat="0" applyAlignment="0" applyProtection="0"/>
    <xf numFmtId="0" fontId="161" fillId="16" borderId="153"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7" fillId="29" borderId="154" applyNumberFormat="0" applyFont="0" applyAlignment="0" applyProtection="0"/>
    <xf numFmtId="0" fontId="161" fillId="16" borderId="153" applyNumberForma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59" fillId="30" borderId="153" applyNumberFormat="0" applyAlignment="0" applyProtection="0"/>
    <xf numFmtId="0" fontId="162" fillId="30" borderId="155" applyNumberFormat="0" applyAlignment="0" applyProtection="0"/>
    <xf numFmtId="0" fontId="162" fillId="30" borderId="155" applyNumberFormat="0" applyAlignment="0" applyProtection="0"/>
    <xf numFmtId="0" fontId="161"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78" fillId="0" borderId="156" applyNumberFormat="0" applyFill="0" applyAlignment="0" applyProtection="0"/>
    <xf numFmtId="0" fontId="78"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59" fillId="30" borderId="153" applyNumberFormat="0" applyAlignment="0" applyProtection="0"/>
    <xf numFmtId="0" fontId="161" fillId="16" borderId="153" applyNumberFormat="0" applyAlignment="0" applyProtection="0"/>
    <xf numFmtId="0" fontId="159" fillId="30"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7" fillId="29" borderId="154" applyNumberFormat="0" applyFont="0" applyAlignment="0" applyProtection="0"/>
    <xf numFmtId="0" fontId="169" fillId="0" borderId="156" applyNumberFormat="0" applyFill="0" applyAlignment="0" applyProtection="0"/>
    <xf numFmtId="0" fontId="159" fillId="30" borderId="153" applyNumberFormat="0" applyAlignment="0" applyProtection="0"/>
    <xf numFmtId="0" fontId="159" fillId="30" borderId="153" applyNumberFormat="0" applyAlignment="0" applyProtection="0"/>
    <xf numFmtId="0" fontId="169" fillId="0" borderId="156" applyNumberFormat="0" applyFill="0" applyAlignment="0" applyProtection="0"/>
    <xf numFmtId="0" fontId="66" fillId="16" borderId="153" applyNumberFormat="0" applyAlignment="0" applyProtection="0"/>
    <xf numFmtId="0" fontId="7" fillId="29" borderId="154" applyNumberFormat="0" applyFont="0" applyAlignment="0" applyProtection="0"/>
    <xf numFmtId="0" fontId="50"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161" fillId="16" borderId="153" applyNumberFormat="0" applyAlignment="0" applyProtection="0"/>
    <xf numFmtId="0" fontId="66" fillId="16" borderId="153" applyNumberFormat="0" applyAlignment="0" applyProtection="0"/>
    <xf numFmtId="0" fontId="161" fillId="16" borderId="153" applyNumberFormat="0" applyAlignment="0" applyProtection="0"/>
    <xf numFmtId="0" fontId="162" fillId="30" borderId="155" applyNumberFormat="0" applyAlignment="0" applyProtection="0"/>
    <xf numFmtId="0" fontId="50" fillId="30" borderId="153" applyNumberFormat="0" applyAlignment="0" applyProtection="0"/>
    <xf numFmtId="0" fontId="161" fillId="16" borderId="153" applyNumberFormat="0" applyAlignment="0" applyProtection="0"/>
    <xf numFmtId="0" fontId="161" fillId="16" borderId="153" applyNumberFormat="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9" fillId="0" borderId="156" applyNumberFormat="0" applyFill="0" applyAlignment="0" applyProtection="0"/>
    <xf numFmtId="0" fontId="161" fillId="16" borderId="153" applyNumberFormat="0" applyAlignment="0" applyProtection="0"/>
    <xf numFmtId="0" fontId="161" fillId="16" borderId="153" applyNumberFormat="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81" fillId="30" borderId="155" applyNumberFormat="0" applyAlignment="0" applyProtection="0"/>
    <xf numFmtId="0" fontId="50" fillId="30"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162"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50" fillId="30" borderId="153" applyNumberFormat="0" applyAlignment="0" applyProtection="0"/>
    <xf numFmtId="0" fontId="161" fillId="16"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162"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162"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50" fillId="30"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162"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50" fillId="30"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162"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7" fillId="29" borderId="154" applyNumberFormat="0" applyFont="0" applyAlignment="0" applyProtection="0"/>
    <xf numFmtId="0" fontId="66" fillId="16" borderId="153" applyNumberFormat="0" applyAlignment="0" applyProtection="0"/>
    <xf numFmtId="0" fontId="169" fillId="0" borderId="156" applyNumberFormat="0" applyFill="0" applyAlignment="0" applyProtection="0"/>
    <xf numFmtId="0" fontId="50" fillId="30"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162"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50" fillId="30" borderId="153" applyNumberFormat="0" applyAlignment="0" applyProtection="0"/>
    <xf numFmtId="0" fontId="81" fillId="30" borderId="155" applyNumberFormat="0" applyAlignment="0" applyProtection="0"/>
    <xf numFmtId="0" fontId="7" fillId="29" borderId="154" applyNumberFormat="0" applyFont="0" applyAlignment="0" applyProtection="0"/>
    <xf numFmtId="0" fontId="162"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59" fillId="30"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7" fillId="78" borderId="157" applyNumberFormat="0" applyFont="0" applyBorder="0" applyProtection="0">
      <alignment horizontal="left" vertical="center"/>
    </xf>
    <xf numFmtId="0" fontId="7" fillId="29" borderId="154" applyNumberFormat="0" applyFon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169" fillId="0" borderId="156" applyNumberFormat="0" applyFill="0" applyAlignment="0" applyProtection="0"/>
    <xf numFmtId="0" fontId="7" fillId="29" borderId="154" applyNumberFormat="0" applyFont="0" applyAlignment="0" applyProtection="0"/>
    <xf numFmtId="0" fontId="162" fillId="30" borderId="155" applyNumberFormat="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66" fillId="16" borderId="153" applyNumberFormat="0" applyAlignment="0" applyProtection="0"/>
    <xf numFmtId="0" fontId="159" fillId="30" borderId="153" applyNumberFormat="0" applyAlignment="0" applyProtection="0"/>
    <xf numFmtId="0" fontId="159" fillId="30" borderId="153" applyNumberFormat="0" applyAlignment="0" applyProtection="0"/>
    <xf numFmtId="0" fontId="159" fillId="30" borderId="153" applyNumberFormat="0" applyAlignment="0" applyProtection="0"/>
    <xf numFmtId="0" fontId="50" fillId="30" borderId="153" applyNumberFormat="0" applyAlignment="0" applyProtection="0"/>
    <xf numFmtId="0" fontId="66" fillId="16" borderId="153" applyNumberFormat="0" applyAlignment="0" applyProtection="0"/>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7" fillId="78" borderId="157" applyNumberFormat="0" applyFont="0" applyBorder="0" applyProtection="0">
      <alignment horizontal="left" vertical="center"/>
    </xf>
    <xf numFmtId="0" fontId="161" fillId="16" borderId="153" applyNumberFormat="0" applyAlignment="0" applyProtection="0"/>
    <xf numFmtId="0" fontId="161" fillId="16" borderId="153" applyNumberFormat="0" applyAlignment="0" applyProtection="0"/>
    <xf numFmtId="0" fontId="161" fillId="16" borderId="153"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 fillId="29" borderId="154" applyNumberFormat="0" applyFon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162"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81" fillId="30" borderId="155" applyNumberFormat="0" applyAlignment="0" applyProtection="0"/>
    <xf numFmtId="0" fontId="50" fillId="30" borderId="153" applyNumberFormat="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69" fillId="0" borderId="156" applyNumberFormat="0" applyFill="0" applyAlignment="0" applyProtection="0"/>
    <xf numFmtId="0" fontId="186" fillId="0" borderId="0" applyNumberFormat="0" applyFill="0" applyBorder="0" applyAlignment="0" applyProtection="0"/>
  </cellStyleXfs>
  <cellXfs count="781">
    <xf numFmtId="0" fontId="0" fillId="0" borderId="0" xfId="0"/>
    <xf numFmtId="0" fontId="0" fillId="0" borderId="0" xfId="0" applyAlignment="1">
      <alignment wrapText="1"/>
    </xf>
    <xf numFmtId="0" fontId="10" fillId="0" borderId="0" xfId="0" applyFont="1"/>
    <xf numFmtId="0" fontId="10" fillId="0" borderId="3" xfId="0" applyFont="1" applyBorder="1" applyAlignment="1">
      <alignment wrapText="1"/>
    </xf>
    <xf numFmtId="0" fontId="12" fillId="0" borderId="0" xfId="0" applyFont="1" applyAlignment="1">
      <alignment wrapText="1"/>
    </xf>
    <xf numFmtId="0" fontId="6" fillId="0" borderId="0" xfId="0" applyFont="1" applyAlignment="1">
      <alignment wrapText="1"/>
    </xf>
    <xf numFmtId="0" fontId="10" fillId="0" borderId="0" xfId="0" applyFont="1" applyAlignment="1">
      <alignment wrapText="1"/>
    </xf>
    <xf numFmtId="0" fontId="13" fillId="0" borderId="0" xfId="0" applyFont="1"/>
    <xf numFmtId="0" fontId="10" fillId="3" borderId="3" xfId="0" applyFont="1" applyFill="1" applyBorder="1" applyAlignment="1">
      <alignment wrapText="1"/>
    </xf>
    <xf numFmtId="0" fontId="14" fillId="0" borderId="3" xfId="0" applyFont="1" applyBorder="1" applyAlignment="1">
      <alignment horizontal="left" wrapText="1" indent="1"/>
    </xf>
    <xf numFmtId="0" fontId="9" fillId="3" borderId="3" xfId="0" applyFont="1" applyFill="1" applyBorder="1" applyAlignment="1">
      <alignment wrapText="1"/>
    </xf>
    <xf numFmtId="166" fontId="10" fillId="3" borderId="3" xfId="1" applyNumberFormat="1" applyFont="1" applyFill="1" applyBorder="1" applyAlignment="1">
      <alignment wrapText="1"/>
    </xf>
    <xf numFmtId="166" fontId="10" fillId="0" borderId="3" xfId="1" applyNumberFormat="1" applyFont="1" applyBorder="1" applyAlignment="1">
      <alignment wrapText="1"/>
    </xf>
    <xf numFmtId="166" fontId="15" fillId="6" borderId="3" xfId="1" applyNumberFormat="1" applyFont="1" applyFill="1" applyBorder="1" applyAlignment="1">
      <alignment wrapText="1"/>
    </xf>
    <xf numFmtId="166" fontId="11" fillId="3" borderId="3" xfId="1" applyNumberFormat="1" applyFont="1" applyFill="1" applyBorder="1" applyAlignment="1">
      <alignment wrapText="1"/>
    </xf>
    <xf numFmtId="0" fontId="14" fillId="0" borderId="0" xfId="0" applyFont="1"/>
    <xf numFmtId="0" fontId="8" fillId="4" borderId="16"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10" fillId="0" borderId="23" xfId="0" applyFont="1" applyBorder="1" applyAlignment="1">
      <alignment horizontal="center" vertical="center" wrapText="1"/>
    </xf>
    <xf numFmtId="166" fontId="10" fillId="0" borderId="23" xfId="1" applyNumberFormat="1" applyFont="1" applyBorder="1" applyAlignment="1">
      <alignment horizontal="right" wrapText="1"/>
    </xf>
    <xf numFmtId="0" fontId="10" fillId="0" borderId="23" xfId="0" applyFont="1" applyBorder="1" applyAlignment="1">
      <alignment wrapText="1"/>
    </xf>
    <xf numFmtId="0" fontId="10" fillId="0" borderId="23" xfId="0" applyFont="1" applyBorder="1" applyAlignment="1">
      <alignment horizontal="left" wrapText="1" indent="1"/>
    </xf>
    <xf numFmtId="0" fontId="10" fillId="0" borderId="24" xfId="0" applyFont="1" applyBorder="1" applyAlignment="1">
      <alignment horizontal="center" vertical="center" wrapText="1"/>
    </xf>
    <xf numFmtId="0" fontId="10" fillId="0" borderId="24" xfId="0" applyFont="1" applyBorder="1" applyAlignment="1">
      <alignment wrapText="1"/>
    </xf>
    <xf numFmtId="166" fontId="10" fillId="0" borderId="24" xfId="1" applyNumberFormat="1" applyFont="1" applyBorder="1" applyAlignment="1">
      <alignment horizontal="right" wrapText="1"/>
    </xf>
    <xf numFmtId="166" fontId="10" fillId="0" borderId="0" xfId="1" applyNumberFormat="1" applyFont="1" applyAlignment="1">
      <alignment horizontal="right"/>
    </xf>
    <xf numFmtId="0" fontId="8" fillId="5" borderId="15" xfId="0" applyFont="1" applyFill="1" applyBorder="1" applyAlignment="1">
      <alignment wrapText="1"/>
    </xf>
    <xf numFmtId="0" fontId="8" fillId="5" borderId="16" xfId="0"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26" xfId="0" applyFont="1" applyFill="1" applyBorder="1" applyAlignment="1">
      <alignment horizontal="center" vertical="center" wrapText="1"/>
    </xf>
    <xf numFmtId="0" fontId="8" fillId="5" borderId="17" xfId="0" applyFont="1" applyFill="1" applyBorder="1" applyAlignment="1">
      <alignment horizontal="center" vertical="center" wrapText="1"/>
    </xf>
    <xf numFmtId="166" fontId="10" fillId="0" borderId="24" xfId="1" applyNumberFormat="1" applyFont="1" applyBorder="1" applyAlignment="1">
      <alignment wrapText="1"/>
    </xf>
    <xf numFmtId="166" fontId="10" fillId="0" borderId="0" xfId="1" applyNumberFormat="1" applyFont="1"/>
    <xf numFmtId="0" fontId="8" fillId="5" borderId="8" xfId="0" applyFont="1" applyFill="1" applyBorder="1" applyAlignment="1">
      <alignment horizontal="center" vertical="center" wrapText="1"/>
    </xf>
    <xf numFmtId="0" fontId="8" fillId="5" borderId="26" xfId="0" applyFont="1" applyFill="1" applyBorder="1" applyAlignment="1">
      <alignment wrapText="1"/>
    </xf>
    <xf numFmtId="0" fontId="10" fillId="0" borderId="22" xfId="0" applyFont="1" applyBorder="1"/>
    <xf numFmtId="0" fontId="10" fillId="0" borderId="23" xfId="0" applyFont="1" applyBorder="1"/>
    <xf numFmtId="166" fontId="10" fillId="0" borderId="23" xfId="1" applyNumberFormat="1" applyFont="1" applyBorder="1"/>
    <xf numFmtId="0" fontId="10" fillId="0" borderId="24" xfId="0" applyFont="1" applyBorder="1"/>
    <xf numFmtId="166" fontId="10" fillId="0" borderId="24" xfId="1" applyNumberFormat="1" applyFont="1" applyBorder="1"/>
    <xf numFmtId="0" fontId="10" fillId="0" borderId="3" xfId="0" applyFont="1" applyBorder="1" applyAlignment="1">
      <alignment horizontal="right" wrapText="1"/>
    </xf>
    <xf numFmtId="0" fontId="10" fillId="0" borderId="24" xfId="0" applyFont="1" applyBorder="1" applyAlignment="1">
      <alignment horizontal="right" wrapText="1"/>
    </xf>
    <xf numFmtId="165" fontId="10" fillId="0" borderId="3" xfId="1" applyFont="1" applyBorder="1" applyAlignment="1">
      <alignment horizontal="right" wrapText="1"/>
    </xf>
    <xf numFmtId="166" fontId="10" fillId="0" borderId="3" xfId="1" applyNumberFormat="1" applyFont="1" applyBorder="1" applyAlignment="1">
      <alignment horizontal="right" wrapText="1"/>
    </xf>
    <xf numFmtId="0" fontId="8" fillId="5" borderId="8" xfId="0" applyFont="1" applyFill="1" applyBorder="1"/>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166" fontId="10" fillId="0" borderId="22" xfId="1" applyNumberFormat="1" applyFont="1" applyBorder="1" applyAlignment="1"/>
    <xf numFmtId="166" fontId="10" fillId="0" borderId="24" xfId="1" applyNumberFormat="1" applyFont="1" applyBorder="1" applyAlignment="1"/>
    <xf numFmtId="0" fontId="8" fillId="5" borderId="26" xfId="0" applyFont="1" applyFill="1" applyBorder="1" applyAlignment="1">
      <alignment horizontal="center" vertical="center"/>
    </xf>
    <xf numFmtId="0" fontId="8" fillId="5" borderId="17" xfId="0" applyFont="1" applyFill="1" applyBorder="1" applyAlignment="1">
      <alignment horizontal="center" vertical="center"/>
    </xf>
    <xf numFmtId="9" fontId="10" fillId="0" borderId="0" xfId="2" applyFont="1"/>
    <xf numFmtId="0" fontId="8" fillId="5" borderId="30" xfId="0" applyFont="1" applyFill="1" applyBorder="1" applyAlignment="1">
      <alignment horizontal="center" vertical="center" wrapText="1"/>
    </xf>
    <xf numFmtId="0" fontId="20" fillId="0" borderId="0" xfId="0" applyFont="1" applyAlignment="1">
      <alignment vertical="center"/>
    </xf>
    <xf numFmtId="0" fontId="10" fillId="0" borderId="22" xfId="0" applyFont="1" applyBorder="1" applyAlignment="1">
      <alignment wrapText="1"/>
    </xf>
    <xf numFmtId="0" fontId="10" fillId="0" borderId="22" xfId="0" applyFont="1" applyBorder="1" applyAlignment="1">
      <alignment horizontal="right" wrapText="1"/>
    </xf>
    <xf numFmtId="0" fontId="8" fillId="5" borderId="13" xfId="0" applyFont="1" applyFill="1" applyBorder="1" applyAlignment="1">
      <alignment horizontal="center" vertical="center"/>
    </xf>
    <xf numFmtId="0" fontId="8" fillId="5" borderId="13"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8" fillId="5" borderId="13" xfId="0" applyFont="1" applyFill="1" applyBorder="1" applyAlignment="1">
      <alignment wrapText="1"/>
    </xf>
    <xf numFmtId="0" fontId="11" fillId="2" borderId="0" xfId="0" applyFont="1" applyFill="1" applyAlignment="1">
      <alignment vertical="center"/>
    </xf>
    <xf numFmtId="0" fontId="10" fillId="2" borderId="0" xfId="0" applyFont="1" applyFill="1" applyAlignment="1">
      <alignment vertical="center"/>
    </xf>
    <xf numFmtId="0" fontId="10" fillId="0" borderId="3" xfId="0" applyFont="1" applyBorder="1" applyAlignment="1">
      <alignment horizontal="left" wrapText="1"/>
    </xf>
    <xf numFmtId="0" fontId="10" fillId="0" borderId="3" xfId="0" applyFont="1" applyBorder="1" applyAlignment="1">
      <alignment horizontal="center" wrapText="1"/>
    </xf>
    <xf numFmtId="0" fontId="10" fillId="0" borderId="22" xfId="0" applyFont="1" applyBorder="1" applyAlignment="1">
      <alignment horizontal="left" wrapText="1"/>
    </xf>
    <xf numFmtId="0" fontId="10" fillId="0" borderId="22" xfId="0" applyFont="1" applyBorder="1" applyAlignment="1">
      <alignment horizontal="center" wrapText="1"/>
    </xf>
    <xf numFmtId="0" fontId="8" fillId="5" borderId="8" xfId="0" applyFont="1" applyFill="1" applyBorder="1" applyAlignment="1">
      <alignment horizontal="center"/>
    </xf>
    <xf numFmtId="0" fontId="10" fillId="0" borderId="24" xfId="0" applyFont="1" applyBorder="1" applyAlignment="1">
      <alignment horizontal="left" wrapText="1"/>
    </xf>
    <xf numFmtId="0" fontId="10" fillId="0" borderId="24" xfId="0" applyFont="1" applyBorder="1" applyAlignment="1">
      <alignment horizontal="center" wrapText="1"/>
    </xf>
    <xf numFmtId="0" fontId="0" fillId="5" borderId="8" xfId="0" applyFill="1" applyBorder="1"/>
    <xf numFmtId="0" fontId="10" fillId="0" borderId="3" xfId="0" applyFont="1" applyBorder="1" applyAlignment="1">
      <alignment horizontal="left"/>
    </xf>
    <xf numFmtId="167" fontId="10" fillId="0" borderId="3" xfId="1" applyNumberFormat="1" applyFont="1" applyBorder="1" applyAlignment="1">
      <alignment horizontal="right" wrapText="1"/>
    </xf>
    <xf numFmtId="166" fontId="9" fillId="3" borderId="3" xfId="1" applyNumberFormat="1" applyFont="1" applyFill="1" applyBorder="1" applyAlignment="1">
      <alignment wrapText="1"/>
    </xf>
    <xf numFmtId="166" fontId="9" fillId="3" borderId="3" xfId="1" applyNumberFormat="1" applyFont="1" applyFill="1" applyBorder="1" applyAlignment="1">
      <alignment horizontal="right" wrapText="1"/>
    </xf>
    <xf numFmtId="167" fontId="9" fillId="3" borderId="3" xfId="1" applyNumberFormat="1" applyFont="1" applyFill="1" applyBorder="1" applyAlignment="1">
      <alignment horizontal="right" wrapText="1"/>
    </xf>
    <xf numFmtId="9" fontId="8" fillId="5" borderId="16" xfId="2" applyFont="1" applyFill="1" applyBorder="1" applyAlignment="1">
      <alignment horizontal="center" vertical="center"/>
    </xf>
    <xf numFmtId="0" fontId="9" fillId="3" borderId="3" xfId="0" applyFont="1" applyFill="1" applyBorder="1"/>
    <xf numFmtId="166" fontId="9" fillId="3" borderId="3" xfId="1" applyNumberFormat="1" applyFont="1" applyFill="1" applyBorder="1"/>
    <xf numFmtId="0" fontId="9" fillId="3" borderId="3" xfId="0" applyFont="1" applyFill="1" applyBorder="1" applyAlignment="1">
      <alignment horizontal="center" vertical="center"/>
    </xf>
    <xf numFmtId="0" fontId="10" fillId="6" borderId="3" xfId="0" applyFont="1" applyFill="1" applyBorder="1" applyAlignment="1">
      <alignment wrapText="1"/>
    </xf>
    <xf numFmtId="164" fontId="10" fillId="0" borderId="3" xfId="0" applyNumberFormat="1" applyFont="1" applyBorder="1" applyAlignment="1">
      <alignment horizontal="right" wrapText="1"/>
    </xf>
    <xf numFmtId="0" fontId="8" fillId="5" borderId="27" xfId="0" applyFont="1" applyFill="1" applyBorder="1"/>
    <xf numFmtId="0" fontId="8" fillId="5" borderId="18" xfId="0" applyFont="1" applyFill="1" applyBorder="1"/>
    <xf numFmtId="0" fontId="8" fillId="5" borderId="0" xfId="0" applyFont="1" applyFill="1"/>
    <xf numFmtId="0" fontId="8" fillId="5" borderId="0" xfId="0" applyFont="1" applyFill="1" applyAlignment="1">
      <alignment horizontal="center"/>
    </xf>
    <xf numFmtId="167" fontId="10" fillId="0" borderId="23" xfId="1" applyNumberFormat="1" applyFont="1" applyBorder="1" applyAlignment="1">
      <alignment horizontal="center" wrapText="1"/>
    </xf>
    <xf numFmtId="168" fontId="10" fillId="3" borderId="3" xfId="2" applyNumberFormat="1" applyFont="1" applyFill="1" applyBorder="1" applyAlignment="1">
      <alignment horizontal="right" wrapText="1"/>
    </xf>
    <xf numFmtId="0" fontId="10" fillId="3" borderId="3" xfId="0" applyFont="1" applyFill="1" applyBorder="1" applyAlignment="1">
      <alignment horizontal="right" wrapText="1"/>
    </xf>
    <xf numFmtId="14" fontId="10" fillId="0" borderId="0" xfId="0" applyNumberFormat="1" applyFont="1"/>
    <xf numFmtId="14" fontId="13" fillId="0" borderId="0" xfId="0" applyNumberFormat="1" applyFont="1"/>
    <xf numFmtId="166" fontId="24" fillId="8" borderId="3" xfId="1" applyNumberFormat="1" applyFont="1" applyFill="1" applyBorder="1" applyAlignment="1">
      <alignment wrapText="1"/>
    </xf>
    <xf numFmtId="166" fontId="24" fillId="0" borderId="3" xfId="1" applyNumberFormat="1" applyFont="1" applyFill="1" applyBorder="1" applyAlignment="1">
      <alignment wrapText="1"/>
    </xf>
    <xf numFmtId="166" fontId="10" fillId="3" borderId="3" xfId="1" applyNumberFormat="1" applyFont="1" applyFill="1" applyBorder="1" applyAlignment="1">
      <alignment horizontal="right" wrapText="1"/>
    </xf>
    <xf numFmtId="0" fontId="8" fillId="5" borderId="13" xfId="0" applyFont="1" applyFill="1" applyBorder="1" applyAlignment="1">
      <alignment horizontal="center"/>
    </xf>
    <xf numFmtId="0" fontId="8" fillId="5" borderId="26" xfId="0" applyFont="1" applyFill="1" applyBorder="1" applyAlignment="1">
      <alignment horizontal="center"/>
    </xf>
    <xf numFmtId="0" fontId="10" fillId="0" borderId="1" xfId="0" applyFont="1" applyBorder="1" applyAlignment="1">
      <alignment horizontal="left"/>
    </xf>
    <xf numFmtId="0" fontId="10" fillId="0" borderId="2" xfId="0" applyFont="1" applyBorder="1" applyAlignment="1">
      <alignment horizontal="left"/>
    </xf>
    <xf numFmtId="0" fontId="10" fillId="0" borderId="4" xfId="0" applyFont="1" applyBorder="1" applyAlignment="1">
      <alignment horizontal="left"/>
    </xf>
    <xf numFmtId="0" fontId="10" fillId="0" borderId="28" xfId="0" applyFont="1" applyBorder="1" applyAlignment="1">
      <alignment horizontal="left"/>
    </xf>
    <xf numFmtId="0" fontId="10" fillId="0" borderId="0" xfId="0" applyFont="1" applyAlignment="1">
      <alignment horizontal="left"/>
    </xf>
    <xf numFmtId="0" fontId="10" fillId="0" borderId="12" xfId="0" applyFont="1" applyBorder="1" applyAlignment="1">
      <alignment horizontal="left"/>
    </xf>
    <xf numFmtId="0" fontId="10" fillId="0" borderId="5" xfId="0" applyFont="1" applyBorder="1" applyAlignment="1">
      <alignment horizontal="left"/>
    </xf>
    <xf numFmtId="0" fontId="10" fillId="0" borderId="29" xfId="0" applyFont="1" applyBorder="1" applyAlignment="1">
      <alignment horizontal="left"/>
    </xf>
    <xf numFmtId="0" fontId="10" fillId="0" borderId="6" xfId="0" applyFont="1" applyBorder="1" applyAlignment="1">
      <alignment horizontal="left"/>
    </xf>
    <xf numFmtId="0" fontId="8" fillId="5" borderId="16" xfId="0" applyFont="1" applyFill="1" applyBorder="1" applyAlignment="1">
      <alignment horizontal="center" vertical="center"/>
    </xf>
    <xf numFmtId="0" fontId="8" fillId="5" borderId="33" xfId="0" applyFont="1" applyFill="1" applyBorder="1" applyAlignment="1">
      <alignment horizontal="center" vertical="center"/>
    </xf>
    <xf numFmtId="0" fontId="9" fillId="2" borderId="0" xfId="0" applyFont="1" applyFill="1" applyAlignment="1">
      <alignment horizontal="left" vertical="center"/>
    </xf>
    <xf numFmtId="0" fontId="17" fillId="0" borderId="0" xfId="0" applyFont="1"/>
    <xf numFmtId="0" fontId="26" fillId="0" borderId="0" xfId="0" applyFont="1" applyAlignment="1">
      <alignment vertical="center"/>
    </xf>
    <xf numFmtId="0" fontId="27" fillId="0" borderId="12" xfId="0" applyFont="1" applyBorder="1" applyAlignment="1">
      <alignment vertical="center"/>
    </xf>
    <xf numFmtId="0" fontId="28" fillId="0" borderId="3" xfId="0" applyFont="1" applyBorder="1" applyAlignment="1">
      <alignment horizontal="center" vertical="center"/>
    </xf>
    <xf numFmtId="0" fontId="31" fillId="0" borderId="3" xfId="0" applyFont="1" applyBorder="1" applyAlignment="1">
      <alignment vertical="center"/>
    </xf>
    <xf numFmtId="0" fontId="31" fillId="2" borderId="3" xfId="0" applyFont="1" applyFill="1" applyBorder="1" applyAlignment="1">
      <alignment vertical="center"/>
    </xf>
    <xf numFmtId="0" fontId="31" fillId="0" borderId="3" xfId="0" applyFont="1" applyBorder="1" applyAlignment="1">
      <alignment horizontal="justify" vertical="center"/>
    </xf>
    <xf numFmtId="0" fontId="31" fillId="2" borderId="27" xfId="0" applyFont="1" applyFill="1" applyBorder="1" applyAlignment="1">
      <alignment vertical="center"/>
    </xf>
    <xf numFmtId="0" fontId="30" fillId="4" borderId="3" xfId="0" applyFont="1" applyFill="1" applyBorder="1" applyAlignment="1">
      <alignment vertical="center"/>
    </xf>
    <xf numFmtId="0" fontId="30" fillId="4" borderId="3" xfId="0" applyFont="1" applyFill="1" applyBorder="1" applyAlignment="1">
      <alignment horizontal="center" vertical="center"/>
    </xf>
    <xf numFmtId="0" fontId="8" fillId="5" borderId="13" xfId="0" applyFont="1" applyFill="1" applyBorder="1" applyAlignment="1">
      <alignment horizontal="left" vertical="center"/>
    </xf>
    <xf numFmtId="0" fontId="10" fillId="0" borderId="3" xfId="0" applyFont="1" applyBorder="1"/>
    <xf numFmtId="0" fontId="9" fillId="3" borderId="22" xfId="0" applyFont="1" applyFill="1" applyBorder="1"/>
    <xf numFmtId="166" fontId="9" fillId="3" borderId="22" xfId="1" applyNumberFormat="1" applyFont="1" applyFill="1" applyBorder="1" applyAlignment="1"/>
    <xf numFmtId="166" fontId="8" fillId="5" borderId="14" xfId="1" applyNumberFormat="1" applyFont="1" applyFill="1" applyBorder="1" applyAlignment="1"/>
    <xf numFmtId="166" fontId="10" fillId="0" borderId="3" xfId="1" applyNumberFormat="1" applyFont="1" applyBorder="1" applyAlignment="1"/>
    <xf numFmtId="166" fontId="9" fillId="3" borderId="3" xfId="1" applyNumberFormat="1" applyFont="1" applyFill="1" applyBorder="1" applyAlignment="1"/>
    <xf numFmtId="0" fontId="8" fillId="4" borderId="27" xfId="0" applyFont="1" applyFill="1" applyBorder="1"/>
    <xf numFmtId="0" fontId="8" fillId="4" borderId="20" xfId="0" applyFont="1" applyFill="1" applyBorder="1"/>
    <xf numFmtId="166" fontId="8" fillId="4" borderId="37" xfId="1" applyNumberFormat="1" applyFont="1" applyFill="1" applyBorder="1" applyAlignment="1"/>
    <xf numFmtId="0" fontId="9" fillId="3" borderId="24" xfId="0" applyFont="1" applyFill="1" applyBorder="1"/>
    <xf numFmtId="166" fontId="9" fillId="3" borderId="24" xfId="1" applyNumberFormat="1" applyFont="1" applyFill="1" applyBorder="1" applyAlignment="1"/>
    <xf numFmtId="0" fontId="8" fillId="5" borderId="19" xfId="0" applyFont="1" applyFill="1" applyBorder="1"/>
    <xf numFmtId="0" fontId="8" fillId="5" borderId="20" xfId="0" applyFont="1" applyFill="1" applyBorder="1"/>
    <xf numFmtId="166" fontId="8" fillId="5" borderId="7" xfId="1" applyNumberFormat="1" applyFont="1" applyFill="1" applyBorder="1" applyAlignment="1"/>
    <xf numFmtId="10" fontId="9" fillId="3" borderId="3" xfId="2" applyNumberFormat="1" applyFont="1" applyFill="1" applyBorder="1" applyAlignment="1"/>
    <xf numFmtId="14" fontId="28" fillId="0" borderId="3" xfId="0" applyNumberFormat="1" applyFont="1" applyBorder="1" applyAlignment="1">
      <alignment horizontal="center" vertical="center"/>
    </xf>
    <xf numFmtId="166" fontId="31" fillId="0" borderId="3" xfId="1" applyNumberFormat="1" applyFont="1" applyBorder="1" applyAlignment="1">
      <alignment horizontal="center" vertical="center"/>
    </xf>
    <xf numFmtId="168" fontId="31" fillId="0" borderId="3" xfId="2" applyNumberFormat="1" applyFont="1" applyBorder="1" applyAlignment="1">
      <alignment horizontal="right" vertical="center"/>
    </xf>
    <xf numFmtId="10" fontId="31" fillId="0" borderId="3" xfId="0" applyNumberFormat="1" applyFont="1" applyBorder="1" applyAlignment="1">
      <alignment horizontal="right" vertical="center"/>
    </xf>
    <xf numFmtId="165" fontId="31" fillId="0" borderId="3" xfId="1" applyFont="1" applyBorder="1" applyAlignment="1">
      <alignment horizontal="right" vertical="center"/>
    </xf>
    <xf numFmtId="0" fontId="9" fillId="3" borderId="22" xfId="0" applyFont="1" applyFill="1" applyBorder="1" applyAlignment="1">
      <alignment horizontal="center" vertical="center"/>
    </xf>
    <xf numFmtId="166" fontId="9" fillId="3" borderId="22" xfId="1" applyNumberFormat="1" applyFont="1" applyFill="1" applyBorder="1" applyAlignment="1">
      <alignment horizontal="right"/>
    </xf>
    <xf numFmtId="166" fontId="10" fillId="0" borderId="23" xfId="1" applyNumberFormat="1" applyFont="1" applyBorder="1" applyAlignment="1">
      <alignment horizontal="right"/>
    </xf>
    <xf numFmtId="0" fontId="10" fillId="0" borderId="23" xfId="0" applyFont="1" applyBorder="1" applyAlignment="1">
      <alignment horizontal="left"/>
    </xf>
    <xf numFmtId="0" fontId="9" fillId="0" borderId="23" xfId="0" applyFont="1" applyBorder="1"/>
    <xf numFmtId="0" fontId="9" fillId="0" borderId="24" xfId="0" applyFont="1" applyBorder="1"/>
    <xf numFmtId="166" fontId="10" fillId="0" borderId="24" xfId="1" applyNumberFormat="1" applyFont="1" applyBorder="1" applyAlignment="1">
      <alignment horizontal="right"/>
    </xf>
    <xf numFmtId="0" fontId="33" fillId="2" borderId="3" xfId="0" applyFont="1" applyFill="1" applyBorder="1" applyAlignment="1">
      <alignment wrapText="1"/>
    </xf>
    <xf numFmtId="165" fontId="10" fillId="3" borderId="3" xfId="1" applyFont="1" applyFill="1" applyBorder="1" applyAlignment="1">
      <alignment wrapText="1"/>
    </xf>
    <xf numFmtId="0" fontId="33" fillId="2" borderId="3" xfId="0" applyFont="1" applyFill="1" applyBorder="1" applyAlignment="1">
      <alignment horizontal="right" wrapText="1"/>
    </xf>
    <xf numFmtId="0" fontId="33" fillId="2" borderId="24" xfId="0" applyFont="1" applyFill="1" applyBorder="1" applyAlignment="1">
      <alignment wrapText="1"/>
    </xf>
    <xf numFmtId="166" fontId="33" fillId="2" borderId="3" xfId="1" applyNumberFormat="1" applyFont="1" applyFill="1" applyBorder="1" applyAlignment="1">
      <alignment wrapText="1"/>
    </xf>
    <xf numFmtId="0" fontId="32" fillId="2" borderId="3" xfId="0" applyFont="1" applyFill="1" applyBorder="1" applyAlignment="1">
      <alignment horizontal="right" wrapText="1"/>
    </xf>
    <xf numFmtId="0" fontId="32" fillId="2" borderId="3" xfId="0" applyFont="1" applyFill="1" applyBorder="1" applyAlignment="1">
      <alignment wrapText="1"/>
    </xf>
    <xf numFmtId="170" fontId="10" fillId="3" borderId="3" xfId="1" applyNumberFormat="1" applyFont="1" applyFill="1" applyBorder="1" applyAlignment="1">
      <alignment wrapText="1"/>
    </xf>
    <xf numFmtId="170" fontId="10" fillId="3" borderId="3" xfId="0" applyNumberFormat="1" applyFont="1" applyFill="1" applyBorder="1" applyAlignment="1">
      <alignment wrapText="1"/>
    </xf>
    <xf numFmtId="170" fontId="15" fillId="6" borderId="3" xfId="1" applyNumberFormat="1" applyFont="1" applyFill="1" applyBorder="1" applyAlignment="1">
      <alignment wrapText="1"/>
    </xf>
    <xf numFmtId="170" fontId="33" fillId="2" borderId="3" xfId="1" applyNumberFormat="1" applyFont="1" applyFill="1" applyBorder="1" applyAlignment="1">
      <alignment wrapText="1"/>
    </xf>
    <xf numFmtId="166" fontId="31" fillId="0" borderId="3" xfId="1" applyNumberFormat="1" applyFont="1" applyFill="1" applyBorder="1" applyAlignment="1">
      <alignment horizontal="center" vertical="center"/>
    </xf>
    <xf numFmtId="0" fontId="12" fillId="0" borderId="0" xfId="0" applyFont="1" applyAlignment="1">
      <alignment vertical="center"/>
    </xf>
    <xf numFmtId="0" fontId="13" fillId="0" borderId="3" xfId="0" applyFont="1" applyBorder="1" applyAlignment="1">
      <alignment horizontal="center" vertical="center"/>
    </xf>
    <xf numFmtId="14" fontId="13" fillId="0" borderId="3" xfId="0" applyNumberFormat="1" applyFont="1" applyBorder="1" applyAlignment="1">
      <alignment horizontal="center" vertical="center" wrapText="1"/>
    </xf>
    <xf numFmtId="165" fontId="10" fillId="0" borderId="3" xfId="1" applyFont="1" applyBorder="1" applyAlignment="1">
      <alignment wrapText="1"/>
    </xf>
    <xf numFmtId="166" fontId="9" fillId="0" borderId="22" xfId="1" applyNumberFormat="1" applyFont="1" applyFill="1" applyBorder="1" applyAlignment="1">
      <alignment horizontal="right" wrapText="1"/>
    </xf>
    <xf numFmtId="166" fontId="9" fillId="0" borderId="1" xfId="1" applyNumberFormat="1" applyFont="1" applyFill="1" applyBorder="1" applyAlignment="1">
      <alignment horizontal="right" wrapText="1"/>
    </xf>
    <xf numFmtId="166" fontId="15" fillId="6" borderId="22" xfId="1" applyNumberFormat="1" applyFont="1" applyFill="1" applyBorder="1" applyAlignment="1">
      <alignment wrapText="1"/>
    </xf>
    <xf numFmtId="166" fontId="15" fillId="6" borderId="4" xfId="1" applyNumberFormat="1" applyFont="1" applyFill="1" applyBorder="1" applyAlignment="1">
      <alignment wrapText="1"/>
    </xf>
    <xf numFmtId="166" fontId="9" fillId="0" borderId="4" xfId="1" applyNumberFormat="1" applyFont="1" applyFill="1" applyBorder="1" applyAlignment="1">
      <alignment horizontal="right" wrapText="1"/>
    </xf>
    <xf numFmtId="166" fontId="15" fillId="6" borderId="1" xfId="1" applyNumberFormat="1" applyFont="1" applyFill="1" applyBorder="1" applyAlignment="1">
      <alignment wrapText="1"/>
    </xf>
    <xf numFmtId="166" fontId="10" fillId="0" borderId="28" xfId="1" applyNumberFormat="1" applyFont="1" applyBorder="1" applyAlignment="1">
      <alignment horizontal="right" wrapText="1"/>
    </xf>
    <xf numFmtId="166" fontId="10" fillId="0" borderId="12" xfId="1" applyNumberFormat="1" applyFont="1" applyBorder="1" applyAlignment="1">
      <alignment horizontal="right" wrapText="1"/>
    </xf>
    <xf numFmtId="166" fontId="10" fillId="0" borderId="5" xfId="1" applyNumberFormat="1" applyFont="1" applyBorder="1" applyAlignment="1">
      <alignment horizontal="right" wrapText="1"/>
    </xf>
    <xf numFmtId="166" fontId="15" fillId="6" borderId="24" xfId="1" applyNumberFormat="1" applyFont="1" applyFill="1" applyBorder="1" applyAlignment="1">
      <alignment wrapText="1"/>
    </xf>
    <xf numFmtId="166" fontId="15" fillId="6" borderId="6" xfId="1" applyNumberFormat="1" applyFont="1" applyFill="1" applyBorder="1" applyAlignment="1">
      <alignment wrapText="1"/>
    </xf>
    <xf numFmtId="166" fontId="10" fillId="0" borderId="6" xfId="1" applyNumberFormat="1" applyFont="1" applyBorder="1" applyAlignment="1">
      <alignment horizontal="right" wrapText="1"/>
    </xf>
    <xf numFmtId="166" fontId="15" fillId="6" borderId="5" xfId="1" applyNumberFormat="1" applyFont="1" applyFill="1" applyBorder="1" applyAlignment="1">
      <alignment wrapText="1"/>
    </xf>
    <xf numFmtId="0" fontId="9" fillId="0" borderId="22" xfId="0" applyFont="1" applyBorder="1" applyAlignment="1">
      <alignment horizontal="center" vertical="center" wrapText="1"/>
    </xf>
    <xf numFmtId="0" fontId="9" fillId="0" borderId="22" xfId="0" applyFont="1" applyBorder="1" applyAlignment="1">
      <alignment wrapText="1"/>
    </xf>
    <xf numFmtId="166" fontId="9" fillId="3" borderId="3" xfId="1" applyNumberFormat="1" applyFont="1" applyFill="1" applyBorder="1" applyAlignment="1">
      <alignment horizontal="right"/>
    </xf>
    <xf numFmtId="166" fontId="10" fillId="0" borderId="3" xfId="1" applyNumberFormat="1" applyFont="1" applyFill="1" applyBorder="1" applyAlignment="1">
      <alignment wrapText="1"/>
    </xf>
    <xf numFmtId="167" fontId="10" fillId="0" borderId="3" xfId="1" applyNumberFormat="1" applyFont="1" applyFill="1" applyBorder="1" applyAlignment="1">
      <alignment horizontal="center" wrapText="1"/>
    </xf>
    <xf numFmtId="0" fontId="8" fillId="5" borderId="0" xfId="0" applyFont="1" applyFill="1" applyAlignment="1">
      <alignment horizontal="left" vertical="center" wrapText="1"/>
    </xf>
    <xf numFmtId="0" fontId="8" fillId="5" borderId="9" xfId="0" applyFont="1" applyFill="1" applyBorder="1" applyAlignment="1">
      <alignment horizontal="left" vertical="center" wrapText="1"/>
    </xf>
    <xf numFmtId="0" fontId="8" fillId="5" borderId="8" xfId="0" applyFont="1" applyFill="1" applyBorder="1" applyAlignment="1">
      <alignment horizontal="left" vertical="center" wrapText="1"/>
    </xf>
    <xf numFmtId="0" fontId="8" fillId="5" borderId="35" xfId="0" applyFont="1" applyFill="1" applyBorder="1" applyAlignment="1">
      <alignment horizontal="left" vertical="center" wrapText="1"/>
    </xf>
    <xf numFmtId="0" fontId="8" fillId="5" borderId="31" xfId="0" applyFont="1" applyFill="1" applyBorder="1" applyAlignment="1">
      <alignment horizontal="left" vertical="center" wrapText="1"/>
    </xf>
    <xf numFmtId="14" fontId="8" fillId="5" borderId="8" xfId="0" applyNumberFormat="1" applyFont="1" applyFill="1" applyBorder="1" applyAlignment="1">
      <alignment horizontal="left" vertical="center" wrapText="1"/>
    </xf>
    <xf numFmtId="167" fontId="10" fillId="0" borderId="3" xfId="1" applyNumberFormat="1" applyFont="1" applyFill="1" applyBorder="1" applyAlignment="1">
      <alignment horizontal="center"/>
    </xf>
    <xf numFmtId="0" fontId="10" fillId="0" borderId="24" xfId="0" applyFont="1" applyBorder="1" applyAlignment="1">
      <alignment horizontal="right"/>
    </xf>
    <xf numFmtId="10" fontId="10" fillId="0" borderId="24" xfId="2" applyNumberFormat="1" applyFont="1" applyBorder="1"/>
    <xf numFmtId="0" fontId="10" fillId="0" borderId="3" xfId="0" applyFont="1" applyBorder="1" applyAlignment="1">
      <alignment horizontal="right"/>
    </xf>
    <xf numFmtId="168" fontId="31" fillId="0" borderId="3" xfId="2" applyNumberFormat="1" applyFont="1" applyFill="1" applyBorder="1" applyAlignment="1">
      <alignment horizontal="right" vertical="center"/>
    </xf>
    <xf numFmtId="0" fontId="36" fillId="0" borderId="0" xfId="0" applyFont="1"/>
    <xf numFmtId="0" fontId="8" fillId="5" borderId="0" xfId="0" applyFont="1" applyFill="1" applyAlignment="1">
      <alignment horizontal="center" vertical="center" wrapText="1"/>
    </xf>
    <xf numFmtId="0" fontId="31" fillId="0" borderId="3" xfId="0" applyFont="1" applyBorder="1" applyAlignment="1">
      <alignment horizontal="right" vertical="center"/>
    </xf>
    <xf numFmtId="0" fontId="31" fillId="2" borderId="3" xfId="0" applyFont="1" applyFill="1" applyBorder="1" applyAlignment="1">
      <alignment horizontal="right" vertical="center"/>
    </xf>
    <xf numFmtId="0" fontId="30" fillId="4" borderId="3" xfId="0" applyFont="1" applyFill="1" applyBorder="1" applyAlignment="1">
      <alignment horizontal="right" vertical="center"/>
    </xf>
    <xf numFmtId="170" fontId="32" fillId="2" borderId="3" xfId="1" applyNumberFormat="1" applyFont="1" applyFill="1" applyBorder="1" applyAlignment="1">
      <alignment wrapText="1"/>
    </xf>
    <xf numFmtId="10" fontId="32" fillId="2" borderId="3" xfId="2" applyNumberFormat="1" applyFont="1" applyFill="1" applyBorder="1" applyAlignment="1">
      <alignment wrapText="1"/>
    </xf>
    <xf numFmtId="166" fontId="32" fillId="2" borderId="3" xfId="1" applyNumberFormat="1" applyFont="1" applyFill="1" applyBorder="1" applyAlignment="1">
      <alignment wrapText="1"/>
    </xf>
    <xf numFmtId="165" fontId="31" fillId="0" borderId="3" xfId="1" applyFont="1" applyFill="1" applyBorder="1" applyAlignment="1">
      <alignment horizontal="right" vertical="center"/>
    </xf>
    <xf numFmtId="165" fontId="31" fillId="0" borderId="3" xfId="1" quotePrefix="1" applyFont="1" applyFill="1" applyBorder="1" applyAlignment="1">
      <alignment horizontal="right" vertical="center"/>
    </xf>
    <xf numFmtId="166" fontId="10" fillId="6" borderId="23" xfId="1" applyNumberFormat="1" applyFont="1" applyFill="1" applyBorder="1" applyAlignment="1">
      <alignment horizontal="right" wrapText="1"/>
    </xf>
    <xf numFmtId="166" fontId="10" fillId="6" borderId="12" xfId="1" applyNumberFormat="1" applyFont="1" applyFill="1" applyBorder="1" applyAlignment="1">
      <alignment horizontal="right" wrapText="1"/>
    </xf>
    <xf numFmtId="166" fontId="10" fillId="6" borderId="28" xfId="1" applyNumberFormat="1" applyFont="1" applyFill="1" applyBorder="1" applyAlignment="1">
      <alignment horizontal="right" wrapText="1"/>
    </xf>
    <xf numFmtId="166" fontId="10" fillId="6" borderId="24" xfId="1" applyNumberFormat="1" applyFont="1" applyFill="1" applyBorder="1" applyAlignment="1">
      <alignment horizontal="right"/>
    </xf>
    <xf numFmtId="9" fontId="10" fillId="0" borderId="24" xfId="2" applyFont="1" applyBorder="1"/>
    <xf numFmtId="166" fontId="10" fillId="0" borderId="24" xfId="9" applyNumberFormat="1" applyFont="1" applyBorder="1"/>
    <xf numFmtId="166" fontId="9" fillId="3" borderId="22" xfId="9" applyNumberFormat="1" applyFont="1" applyFill="1" applyBorder="1"/>
    <xf numFmtId="166" fontId="10" fillId="0" borderId="3" xfId="9" applyNumberFormat="1" applyFont="1" applyBorder="1"/>
    <xf numFmtId="166" fontId="9" fillId="3" borderId="24" xfId="9" applyNumberFormat="1" applyFont="1" applyFill="1" applyBorder="1"/>
    <xf numFmtId="10" fontId="9" fillId="3" borderId="3" xfId="2" applyNumberFormat="1" applyFont="1" applyFill="1" applyBorder="1"/>
    <xf numFmtId="165" fontId="31" fillId="0" borderId="3" xfId="1" applyFont="1" applyBorder="1" applyAlignment="1">
      <alignment horizontal="right"/>
    </xf>
    <xf numFmtId="170" fontId="33" fillId="0" borderId="3" xfId="1" applyNumberFormat="1" applyFont="1" applyFill="1" applyBorder="1" applyAlignment="1">
      <alignment wrapText="1"/>
    </xf>
    <xf numFmtId="168" fontId="31" fillId="0" borderId="3" xfId="0" applyNumberFormat="1" applyFont="1" applyBorder="1" applyAlignment="1">
      <alignment horizontal="right" vertical="center"/>
    </xf>
    <xf numFmtId="10" fontId="11" fillId="3" borderId="3" xfId="2" applyNumberFormat="1" applyFont="1" applyFill="1" applyBorder="1" applyAlignment="1">
      <alignment wrapText="1"/>
    </xf>
    <xf numFmtId="0" fontId="8" fillId="4" borderId="9"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39" xfId="0" applyFont="1" applyFill="1" applyBorder="1"/>
    <xf numFmtId="0" fontId="8" fillId="4" borderId="40" xfId="0" applyFont="1" applyFill="1" applyBorder="1"/>
    <xf numFmtId="0" fontId="33" fillId="2" borderId="4" xfId="0" applyFont="1" applyFill="1" applyBorder="1" applyAlignment="1">
      <alignment horizontal="center" wrapText="1"/>
    </xf>
    <xf numFmtId="15" fontId="10" fillId="0" borderId="3" xfId="0" applyNumberFormat="1" applyFont="1" applyBorder="1" applyAlignment="1">
      <alignment horizontal="center" wrapText="1"/>
    </xf>
    <xf numFmtId="49" fontId="10" fillId="0" borderId="3" xfId="0" applyNumberFormat="1" applyFont="1" applyBorder="1" applyAlignment="1">
      <alignment horizontal="center" wrapText="1"/>
    </xf>
    <xf numFmtId="0" fontId="8" fillId="4" borderId="15" xfId="0" applyFont="1" applyFill="1" applyBorder="1" applyAlignment="1">
      <alignment horizontal="left" vertical="center" wrapText="1"/>
    </xf>
    <xf numFmtId="166" fontId="10" fillId="0" borderId="3" xfId="1" applyNumberFormat="1" applyFont="1" applyBorder="1"/>
    <xf numFmtId="173" fontId="39" fillId="2" borderId="3" xfId="0" applyNumberFormat="1" applyFont="1" applyFill="1" applyBorder="1" applyAlignment="1">
      <alignment horizontal="right" vertical="top" wrapText="1"/>
    </xf>
    <xf numFmtId="172" fontId="40" fillId="0" borderId="3" xfId="0" applyNumberFormat="1" applyFont="1" applyBorder="1" applyAlignment="1">
      <alignment horizontal="right" vertical="top" wrapText="1"/>
    </xf>
    <xf numFmtId="173" fontId="40" fillId="0" borderId="3" xfId="0" applyNumberFormat="1" applyFont="1" applyBorder="1" applyAlignment="1">
      <alignment horizontal="right" vertical="top" wrapText="1"/>
    </xf>
    <xf numFmtId="0" fontId="9" fillId="0" borderId="3" xfId="0" applyFont="1" applyBorder="1" applyAlignment="1">
      <alignment horizontal="left" wrapText="1"/>
    </xf>
    <xf numFmtId="166" fontId="9" fillId="0" borderId="3" xfId="1" applyNumberFormat="1" applyFont="1" applyBorder="1"/>
    <xf numFmtId="0" fontId="8" fillId="4" borderId="3" xfId="0" applyFont="1" applyFill="1" applyBorder="1" applyAlignment="1">
      <alignment horizontal="center" vertical="center" wrapText="1"/>
    </xf>
    <xf numFmtId="0" fontId="8" fillId="4" borderId="34" xfId="0" applyFont="1" applyFill="1" applyBorder="1" applyAlignment="1">
      <alignment horizontal="left" vertical="center" wrapText="1"/>
    </xf>
    <xf numFmtId="0" fontId="8" fillId="4" borderId="15" xfId="0" applyFont="1" applyFill="1" applyBorder="1" applyAlignment="1">
      <alignment vertical="center" wrapText="1"/>
    </xf>
    <xf numFmtId="14" fontId="0" fillId="0" borderId="0" xfId="0" applyNumberFormat="1" applyAlignment="1">
      <alignment horizontal="left"/>
    </xf>
    <xf numFmtId="0" fontId="41" fillId="0" borderId="0" xfId="0" applyFont="1"/>
    <xf numFmtId="9" fontId="31" fillId="0" borderId="3" xfId="2" applyFont="1" applyFill="1" applyBorder="1" applyAlignment="1">
      <alignment horizontal="right" vertical="center"/>
    </xf>
    <xf numFmtId="9" fontId="31" fillId="0" borderId="3" xfId="2" quotePrefix="1" applyFont="1" applyFill="1" applyBorder="1" applyAlignment="1">
      <alignment horizontal="right" vertical="center"/>
    </xf>
    <xf numFmtId="0" fontId="8" fillId="5" borderId="8" xfId="0" applyFont="1" applyFill="1" applyBorder="1" applyAlignment="1">
      <alignment wrapText="1"/>
    </xf>
    <xf numFmtId="166" fontId="10" fillId="0" borderId="55" xfId="1" applyNumberFormat="1" applyFont="1" applyBorder="1" applyAlignment="1">
      <alignment horizontal="right"/>
    </xf>
    <xf numFmtId="166" fontId="10" fillId="0" borderId="55" xfId="1" applyNumberFormat="1" applyFont="1" applyBorder="1"/>
    <xf numFmtId="0" fontId="10" fillId="0" borderId="55" xfId="0" applyFont="1" applyBorder="1" applyAlignment="1">
      <alignment wrapText="1"/>
    </xf>
    <xf numFmtId="0" fontId="9" fillId="0" borderId="56" xfId="0" applyFont="1" applyBorder="1" applyAlignment="1">
      <alignment wrapText="1"/>
    </xf>
    <xf numFmtId="0" fontId="10" fillId="0" borderId="54" xfId="0" applyFont="1" applyBorder="1" applyAlignment="1">
      <alignment wrapText="1"/>
    </xf>
    <xf numFmtId="0" fontId="8" fillId="5" borderId="9" xfId="0" applyFont="1" applyFill="1" applyBorder="1" applyAlignment="1">
      <alignment wrapText="1"/>
    </xf>
    <xf numFmtId="0" fontId="8" fillId="5" borderId="36" xfId="0" applyFont="1" applyFill="1" applyBorder="1" applyAlignment="1">
      <alignment wrapText="1"/>
    </xf>
    <xf numFmtId="0" fontId="86" fillId="0" borderId="0" xfId="0" applyFont="1"/>
    <xf numFmtId="0" fontId="87" fillId="0" borderId="0" xfId="0" applyFont="1"/>
    <xf numFmtId="0" fontId="88" fillId="0" borderId="0" xfId="0" applyFont="1"/>
    <xf numFmtId="0" fontId="87" fillId="0" borderId="0" xfId="0" applyFont="1" applyAlignment="1">
      <alignment horizontal="center" vertical="center"/>
    </xf>
    <xf numFmtId="0" fontId="87" fillId="0" borderId="0" xfId="0" applyFont="1" applyAlignment="1">
      <alignment horizontal="center" vertical="center" wrapText="1"/>
    </xf>
    <xf numFmtId="0" fontId="17" fillId="0" borderId="0" xfId="0" applyFont="1" applyAlignment="1">
      <alignment horizontal="left"/>
    </xf>
    <xf numFmtId="0" fontId="8" fillId="4" borderId="13"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0" fillId="0" borderId="31" xfId="0" applyBorder="1"/>
    <xf numFmtId="0" fontId="0" fillId="0" borderId="9" xfId="0" applyBorder="1"/>
    <xf numFmtId="0" fontId="91" fillId="3" borderId="59" xfId="0" applyFont="1" applyFill="1" applyBorder="1" applyAlignment="1">
      <alignment horizontal="justify" vertical="center" wrapText="1"/>
    </xf>
    <xf numFmtId="0" fontId="91" fillId="3" borderId="58" xfId="0" applyFont="1" applyFill="1" applyBorder="1" applyAlignment="1">
      <alignment horizontal="justify" vertical="center" wrapText="1"/>
    </xf>
    <xf numFmtId="0" fontId="91" fillId="3" borderId="55" xfId="0" applyFont="1" applyFill="1" applyBorder="1" applyAlignment="1">
      <alignment horizontal="justify" vertical="center" wrapText="1"/>
    </xf>
    <xf numFmtId="0" fontId="0" fillId="0" borderId="63" xfId="0" applyBorder="1"/>
    <xf numFmtId="0" fontId="88" fillId="37" borderId="0" xfId="0" applyFont="1" applyFill="1"/>
    <xf numFmtId="0" fontId="8" fillId="4" borderId="35"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4" fillId="0" borderId="0" xfId="988"/>
    <xf numFmtId="14" fontId="4" fillId="0" borderId="0" xfId="988" applyNumberFormat="1"/>
    <xf numFmtId="0" fontId="93" fillId="0" borderId="0" xfId="988" applyFont="1"/>
    <xf numFmtId="166" fontId="0" fillId="0" borderId="0" xfId="989" applyNumberFormat="1" applyFont="1" applyFill="1" applyBorder="1"/>
    <xf numFmtId="166" fontId="4" fillId="0" borderId="0" xfId="988" applyNumberFormat="1"/>
    <xf numFmtId="0" fontId="94" fillId="37" borderId="55" xfId="0" applyFont="1" applyFill="1" applyBorder="1" applyAlignment="1">
      <alignment vertical="center" wrapText="1"/>
    </xf>
    <xf numFmtId="0" fontId="17" fillId="0" borderId="31" xfId="0" applyFont="1" applyBorder="1" applyAlignment="1">
      <alignment horizontal="left"/>
    </xf>
    <xf numFmtId="166" fontId="13" fillId="0" borderId="3" xfId="988" applyNumberFormat="1" applyFont="1" applyBorder="1"/>
    <xf numFmtId="166" fontId="13" fillId="0" borderId="3" xfId="989" applyNumberFormat="1" applyFont="1" applyBorder="1"/>
    <xf numFmtId="0" fontId="28" fillId="0" borderId="3" xfId="0" applyFont="1" applyBorder="1" applyAlignment="1">
      <alignment horizontal="center" vertical="center" wrapText="1"/>
    </xf>
    <xf numFmtId="0" fontId="28" fillId="0" borderId="3" xfId="0" applyFont="1" applyBorder="1" applyAlignment="1">
      <alignment horizontal="left" vertical="center"/>
    </xf>
    <xf numFmtId="0" fontId="8" fillId="5" borderId="69" xfId="0" applyFont="1" applyFill="1" applyBorder="1" applyAlignment="1">
      <alignment horizontal="center" vertical="center" wrapText="1"/>
    </xf>
    <xf numFmtId="0" fontId="8" fillId="5" borderId="70" xfId="0" applyFont="1" applyFill="1" applyBorder="1" applyAlignment="1">
      <alignment horizontal="center" vertical="center" wrapText="1"/>
    </xf>
    <xf numFmtId="0" fontId="8" fillId="5" borderId="30" xfId="0" applyFont="1" applyFill="1" applyBorder="1" applyAlignment="1">
      <alignment horizontal="left" vertical="center" wrapText="1"/>
    </xf>
    <xf numFmtId="0" fontId="95" fillId="3" borderId="3" xfId="0" applyFont="1" applyFill="1" applyBorder="1" applyAlignment="1">
      <alignment horizontal="left" vertical="top" wrapText="1"/>
    </xf>
    <xf numFmtId="0" fontId="8" fillId="5" borderId="16" xfId="0" applyFont="1" applyFill="1" applyBorder="1" applyAlignment="1">
      <alignment horizontal="left" vertical="center"/>
    </xf>
    <xf numFmtId="166" fontId="13" fillId="0" borderId="3" xfId="1" applyNumberFormat="1" applyFont="1" applyBorder="1"/>
    <xf numFmtId="0" fontId="8" fillId="5" borderId="10" xfId="0" applyFont="1" applyFill="1" applyBorder="1" applyAlignment="1">
      <alignment horizontal="left" vertical="center"/>
    </xf>
    <xf numFmtId="167" fontId="10" fillId="0" borderId="3" xfId="1" applyNumberFormat="1" applyFont="1" applyFill="1" applyBorder="1" applyAlignment="1">
      <alignment horizontal="right" wrapText="1"/>
    </xf>
    <xf numFmtId="166" fontId="10" fillId="0" borderId="3" xfId="1" applyNumberFormat="1" applyFont="1" applyBorder="1" applyAlignment="1">
      <alignment horizontal="right"/>
    </xf>
    <xf numFmtId="0" fontId="95" fillId="3" borderId="3" xfId="0" applyFont="1" applyFill="1" applyBorder="1" applyAlignment="1">
      <alignment horizontal="left" vertical="center" wrapText="1"/>
    </xf>
    <xf numFmtId="0" fontId="95" fillId="3" borderId="3" xfId="0" applyFont="1" applyFill="1" applyBorder="1" applyAlignment="1">
      <alignment vertical="center"/>
    </xf>
    <xf numFmtId="0" fontId="95" fillId="3" borderId="3" xfId="0" applyFont="1" applyFill="1" applyBorder="1" applyAlignment="1">
      <alignment vertical="center" wrapText="1"/>
    </xf>
    <xf numFmtId="0" fontId="96" fillId="0" borderId="0" xfId="0" applyFont="1"/>
    <xf numFmtId="0" fontId="96" fillId="0" borderId="0" xfId="0" applyFont="1" applyAlignment="1">
      <alignment vertical="center"/>
    </xf>
    <xf numFmtId="0" fontId="96" fillId="2" borderId="0" xfId="0" applyFont="1" applyFill="1" applyAlignment="1">
      <alignment horizontal="left" vertical="top" wrapText="1"/>
    </xf>
    <xf numFmtId="0" fontId="95" fillId="3" borderId="3" xfId="0" applyFont="1" applyFill="1" applyBorder="1" applyAlignment="1">
      <alignment wrapText="1"/>
    </xf>
    <xf numFmtId="0" fontId="11" fillId="2" borderId="0" xfId="0" applyFont="1" applyFill="1" applyAlignment="1">
      <alignment horizontal="left" vertical="center"/>
    </xf>
    <xf numFmtId="0" fontId="8" fillId="5" borderId="13" xfId="0" applyFont="1" applyFill="1" applyBorder="1" applyAlignment="1">
      <alignment vertical="center" wrapText="1"/>
    </xf>
    <xf numFmtId="0" fontId="98" fillId="0" borderId="0" xfId="0" applyFont="1" applyAlignment="1">
      <alignment horizontal="left"/>
    </xf>
    <xf numFmtId="166" fontId="0" fillId="0" borderId="0" xfId="1" applyNumberFormat="1" applyFont="1"/>
    <xf numFmtId="0" fontId="99" fillId="0" borderId="0" xfId="0" applyFont="1"/>
    <xf numFmtId="0" fontId="97" fillId="0" borderId="0" xfId="0" applyFont="1"/>
    <xf numFmtId="0" fontId="8" fillId="5" borderId="10" xfId="0" applyFont="1" applyFill="1" applyBorder="1" applyAlignment="1">
      <alignment horizontal="left" vertical="center" wrapText="1"/>
    </xf>
    <xf numFmtId="0" fontId="101" fillId="0" borderId="0" xfId="0" applyFont="1"/>
    <xf numFmtId="0" fontId="102" fillId="0" borderId="0" xfId="0" applyFont="1"/>
    <xf numFmtId="0" fontId="104" fillId="2" borderId="0" xfId="0" applyFont="1" applyFill="1" applyAlignment="1">
      <alignment vertical="center"/>
    </xf>
    <xf numFmtId="0" fontId="103" fillId="2" borderId="0" xfId="0" applyFont="1" applyFill="1" applyAlignment="1">
      <alignment vertical="center"/>
    </xf>
    <xf numFmtId="0" fontId="9" fillId="2" borderId="29" xfId="0" applyFont="1" applyFill="1" applyBorder="1" applyAlignment="1">
      <alignment vertical="center"/>
    </xf>
    <xf numFmtId="0" fontId="106" fillId="37" borderId="55" xfId="0" applyFont="1" applyFill="1" applyBorder="1" applyAlignment="1">
      <alignment horizontal="justify" vertical="center" wrapText="1"/>
    </xf>
    <xf numFmtId="0" fontId="11" fillId="2" borderId="0" xfId="0" applyFont="1" applyFill="1" applyAlignment="1">
      <alignment vertical="center" wrapText="1"/>
    </xf>
    <xf numFmtId="0" fontId="107" fillId="4" borderId="16" xfId="0" applyFont="1" applyFill="1" applyBorder="1" applyAlignment="1">
      <alignment horizontal="left" vertical="center" wrapText="1"/>
    </xf>
    <xf numFmtId="0" fontId="107" fillId="4" borderId="15" xfId="0" applyFont="1" applyFill="1" applyBorder="1" applyAlignment="1">
      <alignment horizontal="left" vertical="center" wrapText="1"/>
    </xf>
    <xf numFmtId="0" fontId="107" fillId="4" borderId="13" xfId="0" applyFont="1" applyFill="1" applyBorder="1" applyAlignment="1">
      <alignment horizontal="left" vertical="center" wrapText="1"/>
    </xf>
    <xf numFmtId="0" fontId="34" fillId="4" borderId="8" xfId="0" applyFont="1" applyFill="1" applyBorder="1" applyAlignment="1">
      <alignment horizontal="center" vertical="center" wrapText="1"/>
    </xf>
    <xf numFmtId="0" fontId="107" fillId="4" borderId="8" xfId="0" applyFont="1" applyFill="1" applyBorder="1" applyAlignment="1">
      <alignment horizontal="left" vertical="center" wrapText="1"/>
    </xf>
    <xf numFmtId="0" fontId="34" fillId="4" borderId="16" xfId="0" applyFont="1" applyFill="1" applyBorder="1" applyAlignment="1">
      <alignment vertical="center" wrapText="1"/>
    </xf>
    <xf numFmtId="0" fontId="34" fillId="4" borderId="15" xfId="0" applyFont="1" applyFill="1" applyBorder="1" applyAlignment="1">
      <alignment vertical="center" wrapText="1"/>
    </xf>
    <xf numFmtId="0" fontId="34" fillId="4" borderId="13" xfId="0" applyFont="1" applyFill="1" applyBorder="1" applyAlignment="1">
      <alignment horizontal="center" vertical="center" wrapText="1"/>
    </xf>
    <xf numFmtId="0" fontId="34" fillId="4" borderId="15" xfId="0" applyFont="1" applyFill="1" applyBorder="1" applyAlignment="1">
      <alignment horizontal="center" vertical="center" wrapText="1"/>
    </xf>
    <xf numFmtId="0" fontId="34" fillId="4" borderId="39" xfId="0" applyFont="1" applyFill="1" applyBorder="1" applyAlignment="1">
      <alignment horizontal="left" vertical="center" wrapText="1"/>
    </xf>
    <xf numFmtId="0" fontId="34" fillId="4" borderId="35" xfId="0" applyFont="1" applyFill="1" applyBorder="1" applyAlignment="1">
      <alignment horizontal="left" vertical="center" wrapText="1"/>
    </xf>
    <xf numFmtId="0" fontId="34" fillId="4" borderId="34" xfId="0" applyFont="1" applyFill="1" applyBorder="1" applyAlignment="1">
      <alignment horizontal="left" vertical="center" wrapText="1"/>
    </xf>
    <xf numFmtId="0" fontId="34" fillId="4" borderId="0" xfId="0" applyFont="1" applyFill="1" applyAlignment="1">
      <alignment horizontal="center" vertical="center" wrapText="1"/>
    </xf>
    <xf numFmtId="0" fontId="34" fillId="4" borderId="9" xfId="0" applyFont="1" applyFill="1" applyBorder="1" applyAlignment="1">
      <alignment horizontal="center" vertical="center" wrapText="1"/>
    </xf>
    <xf numFmtId="0" fontId="34" fillId="4" borderId="16" xfId="0" applyFont="1" applyFill="1" applyBorder="1" applyAlignment="1">
      <alignment horizontal="center" vertical="center" wrapText="1"/>
    </xf>
    <xf numFmtId="0" fontId="34" fillId="4" borderId="31" xfId="0" applyFont="1" applyFill="1" applyBorder="1" applyAlignment="1">
      <alignment horizontal="center" vertical="center" wrapText="1"/>
    </xf>
    <xf numFmtId="0" fontId="34" fillId="4" borderId="36" xfId="0" applyFont="1" applyFill="1" applyBorder="1" applyAlignment="1">
      <alignment horizontal="center" vertical="center" wrapText="1"/>
    </xf>
    <xf numFmtId="0" fontId="34" fillId="4" borderId="66" xfId="0" applyFont="1" applyFill="1" applyBorder="1" applyAlignment="1">
      <alignment horizontal="center" vertical="center" wrapText="1"/>
    </xf>
    <xf numFmtId="180" fontId="13" fillId="0" borderId="3" xfId="1" applyNumberFormat="1" applyFont="1" applyBorder="1"/>
    <xf numFmtId="10" fontId="4" fillId="0" borderId="0" xfId="2" applyNumberFormat="1" applyFont="1"/>
    <xf numFmtId="10" fontId="0" fillId="0" borderId="0" xfId="2" applyNumberFormat="1" applyFont="1"/>
    <xf numFmtId="166" fontId="0" fillId="0" borderId="0" xfId="0" applyNumberFormat="1"/>
    <xf numFmtId="165" fontId="0" fillId="0" borderId="0" xfId="1" applyFont="1"/>
    <xf numFmtId="165" fontId="0" fillId="0" borderId="0" xfId="0" applyNumberFormat="1"/>
    <xf numFmtId="166" fontId="10" fillId="0" borderId="23" xfId="1" applyNumberFormat="1" applyFont="1" applyFill="1" applyBorder="1"/>
    <xf numFmtId="166" fontId="10" fillId="0" borderId="3" xfId="1" applyNumberFormat="1" applyFont="1" applyFill="1" applyBorder="1" applyAlignment="1">
      <alignment horizontal="right" wrapText="1"/>
    </xf>
    <xf numFmtId="9" fontId="0" fillId="0" borderId="0" xfId="2" applyFont="1"/>
    <xf numFmtId="9" fontId="10" fillId="0" borderId="24" xfId="2" applyFont="1" applyFill="1" applyBorder="1"/>
    <xf numFmtId="10" fontId="10" fillId="0" borderId="23" xfId="2" applyNumberFormat="1" applyFont="1" applyBorder="1"/>
    <xf numFmtId="166" fontId="10" fillId="0" borderId="22" xfId="1" applyNumberFormat="1" applyFont="1" applyFill="1" applyBorder="1"/>
    <xf numFmtId="10" fontId="10" fillId="0" borderId="23" xfId="2" applyNumberFormat="1" applyFont="1" applyFill="1" applyBorder="1"/>
    <xf numFmtId="166" fontId="10" fillId="0" borderId="0" xfId="1" applyNumberFormat="1" applyFont="1" applyFill="1" applyBorder="1"/>
    <xf numFmtId="10" fontId="0" fillId="0" borderId="0" xfId="2" applyNumberFormat="1" applyFont="1" applyFill="1"/>
    <xf numFmtId="10" fontId="10" fillId="0" borderId="23" xfId="2" applyNumberFormat="1" applyFont="1" applyBorder="1" applyAlignment="1"/>
    <xf numFmtId="165" fontId="10" fillId="0" borderId="3" xfId="1" applyFont="1" applyFill="1" applyBorder="1" applyAlignment="1">
      <alignment horizontal="right" wrapText="1"/>
    </xf>
    <xf numFmtId="168" fontId="10" fillId="0" borderId="3" xfId="2" applyNumberFormat="1" applyFont="1" applyFill="1" applyBorder="1" applyAlignment="1">
      <alignment horizontal="right" wrapText="1"/>
    </xf>
    <xf numFmtId="10" fontId="0" fillId="0" borderId="0" xfId="0" applyNumberFormat="1"/>
    <xf numFmtId="166" fontId="0" fillId="0" borderId="0" xfId="2" applyNumberFormat="1" applyFont="1"/>
    <xf numFmtId="9" fontId="31" fillId="0" borderId="3" xfId="0" applyNumberFormat="1" applyFont="1" applyBorder="1" applyAlignment="1">
      <alignment horizontal="right" vertical="center"/>
    </xf>
    <xf numFmtId="165" fontId="31" fillId="0" borderId="3" xfId="1" applyFont="1" applyFill="1" applyBorder="1" applyAlignment="1">
      <alignment horizontal="right"/>
    </xf>
    <xf numFmtId="0" fontId="12" fillId="0" borderId="0" xfId="0" applyFont="1"/>
    <xf numFmtId="10" fontId="10" fillId="0" borderId="24" xfId="2" applyNumberFormat="1" applyFont="1" applyFill="1" applyBorder="1"/>
    <xf numFmtId="0" fontId="8" fillId="0" borderId="0" xfId="0" applyFont="1" applyAlignment="1">
      <alignment horizontal="center" vertical="center" wrapText="1"/>
    </xf>
    <xf numFmtId="0" fontId="0" fillId="38" borderId="0" xfId="0" applyFill="1"/>
    <xf numFmtId="0" fontId="0" fillId="39" borderId="0" xfId="0" applyFill="1"/>
    <xf numFmtId="0" fontId="20" fillId="0" borderId="0" xfId="0" applyFont="1" applyAlignment="1">
      <alignment horizontal="left" vertical="center"/>
    </xf>
    <xf numFmtId="0" fontId="0" fillId="0" borderId="0" xfId="0" applyAlignment="1">
      <alignment horizontal="center" vertical="center"/>
    </xf>
    <xf numFmtId="169" fontId="20"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37" fillId="0" borderId="0" xfId="0" applyFont="1" applyAlignment="1">
      <alignment horizontal="center" vertical="center"/>
    </xf>
    <xf numFmtId="0" fontId="0" fillId="0" borderId="0" xfId="0" applyAlignment="1">
      <alignment vertical="center"/>
    </xf>
    <xf numFmtId="0" fontId="23" fillId="0" borderId="0" xfId="0" applyFont="1" applyAlignment="1">
      <alignment vertical="center" wrapText="1"/>
    </xf>
    <xf numFmtId="0" fontId="19" fillId="0" borderId="0" xfId="0" applyFont="1" applyAlignment="1">
      <alignment vertical="center" wrapText="1"/>
    </xf>
    <xf numFmtId="0" fontId="111" fillId="0" borderId="0" xfId="0" applyFont="1" applyAlignment="1">
      <alignment vertical="center"/>
    </xf>
    <xf numFmtId="0" fontId="85" fillId="0" borderId="0" xfId="983" applyFill="1" applyBorder="1" applyAlignment="1"/>
    <xf numFmtId="0" fontId="113" fillId="0" borderId="0" xfId="5" applyFont="1">
      <alignment vertical="center"/>
    </xf>
    <xf numFmtId="0" fontId="114" fillId="0" borderId="0" xfId="0" applyFont="1"/>
    <xf numFmtId="0" fontId="27" fillId="0" borderId="0" xfId="0" applyFont="1" applyAlignment="1">
      <alignment horizontal="left" vertical="center"/>
    </xf>
    <xf numFmtId="0" fontId="115" fillId="0" borderId="0" xfId="0" applyFont="1"/>
    <xf numFmtId="0" fontId="28" fillId="0" borderId="0" xfId="0" applyFont="1" applyAlignment="1">
      <alignment horizontal="left" vertical="center"/>
    </xf>
    <xf numFmtId="0" fontId="116" fillId="0" borderId="0" xfId="0" applyFont="1" applyAlignment="1">
      <alignment wrapText="1"/>
    </xf>
    <xf numFmtId="0" fontId="117" fillId="40" borderId="3" xfId="0" applyFont="1" applyFill="1" applyBorder="1" applyAlignment="1">
      <alignment wrapText="1"/>
    </xf>
    <xf numFmtId="0" fontId="117" fillId="0" borderId="24" xfId="0" applyFont="1" applyBorder="1" applyAlignment="1">
      <alignment horizontal="center" vertical="center" wrapText="1"/>
    </xf>
    <xf numFmtId="0" fontId="117" fillId="0" borderId="3" xfId="0" applyFont="1" applyBorder="1" applyAlignment="1">
      <alignment horizontal="left" vertical="center"/>
    </xf>
    <xf numFmtId="0" fontId="118" fillId="0" borderId="3" xfId="0" applyFont="1" applyBorder="1" applyAlignment="1">
      <alignment horizontal="left" vertical="center" wrapText="1"/>
    </xf>
    <xf numFmtId="0" fontId="119" fillId="0" borderId="0" xfId="0" applyFont="1" applyAlignment="1">
      <alignment horizontal="left" vertical="center" wrapText="1" indent="5"/>
    </xf>
    <xf numFmtId="0" fontId="0" fillId="0" borderId="0" xfId="0" applyAlignment="1">
      <alignment horizontal="left" vertical="center"/>
    </xf>
    <xf numFmtId="0" fontId="85" fillId="0" borderId="0" xfId="983" applyFill="1" applyBorder="1" applyAlignment="1">
      <alignment horizontal="left" vertical="center"/>
    </xf>
    <xf numFmtId="0" fontId="113" fillId="0" borderId="0" xfId="5" applyFont="1" applyAlignment="1">
      <alignment horizontal="left" vertical="center"/>
    </xf>
    <xf numFmtId="0" fontId="114" fillId="0" borderId="0" xfId="0" applyFont="1" applyAlignment="1">
      <alignment horizontal="left" vertical="center"/>
    </xf>
    <xf numFmtId="0" fontId="115" fillId="0" borderId="0" xfId="0" applyFont="1" applyAlignment="1">
      <alignment horizontal="left" vertical="center"/>
    </xf>
    <xf numFmtId="0" fontId="116" fillId="0" borderId="0" xfId="0" applyFont="1" applyAlignment="1">
      <alignment horizontal="left" vertical="center"/>
    </xf>
    <xf numFmtId="0" fontId="117" fillId="41" borderId="3" xfId="0" applyFont="1" applyFill="1" applyBorder="1" applyAlignment="1">
      <alignment horizontal="left" vertical="center"/>
    </xf>
    <xf numFmtId="0" fontId="117" fillId="42" borderId="3" xfId="0" applyFont="1" applyFill="1" applyBorder="1" applyAlignment="1">
      <alignment horizontal="left" vertical="center"/>
    </xf>
    <xf numFmtId="0" fontId="120" fillId="37" borderId="0" xfId="0" quotePrefix="1" applyFont="1" applyFill="1"/>
    <xf numFmtId="0" fontId="100" fillId="0" borderId="0" xfId="0" applyFont="1" applyAlignment="1">
      <alignment horizontal="center" vertical="center"/>
    </xf>
    <xf numFmtId="14" fontId="19" fillId="0" borderId="0" xfId="0" applyNumberFormat="1" applyFont="1" applyAlignment="1">
      <alignment horizontal="center" vertical="center"/>
    </xf>
    <xf numFmtId="0" fontId="19" fillId="0" borderId="2" xfId="0" applyFont="1" applyBorder="1" applyAlignment="1">
      <alignment horizontal="center" vertical="center"/>
    </xf>
    <xf numFmtId="14" fontId="19" fillId="0" borderId="2" xfId="0" applyNumberFormat="1" applyFont="1" applyBorder="1" applyAlignment="1">
      <alignment horizontal="center" vertical="center"/>
    </xf>
    <xf numFmtId="0" fontId="0" fillId="0" borderId="2" xfId="0" applyBorder="1"/>
    <xf numFmtId="0" fontId="0" fillId="38" borderId="2" xfId="0" applyFill="1" applyBorder="1"/>
    <xf numFmtId="0" fontId="19" fillId="0" borderId="0" xfId="0" applyFont="1" applyAlignment="1">
      <alignment vertical="center"/>
    </xf>
    <xf numFmtId="0" fontId="19" fillId="0" borderId="29" xfId="0" applyFont="1" applyBorder="1" applyAlignment="1">
      <alignment horizontal="center" vertical="center"/>
    </xf>
    <xf numFmtId="0" fontId="0" fillId="0" borderId="29" xfId="0" applyBorder="1"/>
    <xf numFmtId="0" fontId="0" fillId="39" borderId="29" xfId="0" applyFill="1" applyBorder="1"/>
    <xf numFmtId="0" fontId="112" fillId="0" borderId="29" xfId="0" applyFont="1" applyBorder="1" applyAlignment="1">
      <alignment horizontal="center" vertical="center" wrapText="1"/>
    </xf>
    <xf numFmtId="14" fontId="19" fillId="0" borderId="29" xfId="0" applyNumberFormat="1" applyFont="1" applyBorder="1" applyAlignment="1">
      <alignment horizontal="center" vertical="center"/>
    </xf>
    <xf numFmtId="0" fontId="19" fillId="0" borderId="2" xfId="0" applyFont="1" applyBorder="1" applyAlignment="1">
      <alignment vertical="center" wrapText="1"/>
    </xf>
    <xf numFmtId="0" fontId="19" fillId="0" borderId="29" xfId="0" applyFont="1" applyBorder="1" applyAlignment="1">
      <alignment vertical="center" wrapText="1"/>
    </xf>
    <xf numFmtId="0" fontId="0" fillId="38" borderId="29" xfId="0" applyFill="1" applyBorder="1"/>
    <xf numFmtId="0" fontId="112" fillId="0" borderId="18" xfId="0" applyFont="1" applyBorder="1" applyAlignment="1">
      <alignment horizontal="center" vertical="center" wrapText="1"/>
    </xf>
    <xf numFmtId="0" fontId="19" fillId="0" borderId="18" xfId="0" applyFont="1" applyBorder="1" applyAlignment="1">
      <alignment horizontal="center" vertical="center"/>
    </xf>
    <xf numFmtId="0" fontId="0" fillId="0" borderId="18" xfId="0" applyBorder="1"/>
    <xf numFmtId="0" fontId="19" fillId="0" borderId="18" xfId="0" applyFont="1" applyBorder="1" applyAlignment="1">
      <alignment horizontal="right"/>
    </xf>
    <xf numFmtId="0" fontId="12" fillId="0" borderId="0" xfId="0" applyFont="1" applyAlignment="1">
      <alignment horizontal="center"/>
    </xf>
    <xf numFmtId="0" fontId="12" fillId="0" borderId="0" xfId="0" applyFont="1" applyAlignment="1">
      <alignment horizontal="center" vertical="center" wrapText="1"/>
    </xf>
    <xf numFmtId="0" fontId="0" fillId="0" borderId="0" xfId="0" applyAlignment="1">
      <alignment vertical="center" wrapText="1"/>
    </xf>
    <xf numFmtId="0" fontId="121" fillId="0" borderId="0" xfId="0" applyFont="1" applyAlignment="1">
      <alignment horizontal="left" vertical="center"/>
    </xf>
    <xf numFmtId="0" fontId="122" fillId="0" borderId="0" xfId="0" applyFont="1" applyAlignment="1">
      <alignment horizontal="left" vertical="center"/>
    </xf>
    <xf numFmtId="0" fontId="125" fillId="0" borderId="3" xfId="2428" applyFont="1" applyBorder="1" applyAlignment="1">
      <alignment horizontal="center" vertical="center"/>
    </xf>
    <xf numFmtId="0" fontId="125" fillId="0" borderId="3" xfId="2428" applyFont="1" applyBorder="1" applyAlignment="1">
      <alignment horizontal="justify" vertical="center" wrapText="1"/>
    </xf>
    <xf numFmtId="0" fontId="124" fillId="43" borderId="3" xfId="2428" applyFont="1" applyFill="1" applyBorder="1" applyAlignment="1">
      <alignment horizontal="center" vertical="center"/>
    </xf>
    <xf numFmtId="0" fontId="120" fillId="43" borderId="3" xfId="2428" applyFont="1" applyFill="1" applyBorder="1" applyAlignment="1">
      <alignment horizontal="justify" vertical="center" wrapText="1"/>
    </xf>
    <xf numFmtId="0" fontId="127" fillId="44" borderId="27" xfId="2428" applyFont="1" applyFill="1" applyBorder="1" applyAlignment="1">
      <alignment horizontal="justify" vertical="center" wrapText="1"/>
    </xf>
    <xf numFmtId="0" fontId="127" fillId="44" borderId="18" xfId="2428" applyFont="1" applyFill="1" applyBorder="1" applyAlignment="1">
      <alignment horizontal="justify" vertical="center" wrapText="1"/>
    </xf>
    <xf numFmtId="0" fontId="127" fillId="44" borderId="7" xfId="2428" applyFont="1" applyFill="1" applyBorder="1" applyAlignment="1">
      <alignment horizontal="justify" vertical="center" wrapText="1"/>
    </xf>
    <xf numFmtId="0" fontId="41" fillId="0" borderId="0" xfId="0" applyFont="1" applyAlignment="1">
      <alignment horizontal="left" vertical="center"/>
    </xf>
    <xf numFmtId="0" fontId="120" fillId="0" borderId="3" xfId="2428" applyFont="1" applyBorder="1" applyAlignment="1">
      <alignment horizontal="justify" vertical="center" wrapText="1"/>
    </xf>
    <xf numFmtId="0" fontId="128" fillId="0" borderId="0" xfId="2428" applyFont="1" applyAlignment="1">
      <alignment vertical="center" wrapText="1"/>
    </xf>
    <xf numFmtId="0" fontId="123" fillId="0" borderId="0" xfId="2428"/>
    <xf numFmtId="0" fontId="129" fillId="0" borderId="3" xfId="2428" applyFont="1" applyBorder="1" applyAlignment="1">
      <alignment horizontal="center" vertical="center" wrapText="1"/>
    </xf>
    <xf numFmtId="0" fontId="130" fillId="0" borderId="0" xfId="0" applyFont="1" applyAlignment="1">
      <alignment horizontal="left" vertical="center"/>
    </xf>
    <xf numFmtId="0" fontId="133" fillId="0" borderId="0" xfId="0" applyFont="1"/>
    <xf numFmtId="0" fontId="134" fillId="0" borderId="0" xfId="0" applyFont="1" applyAlignment="1">
      <alignment horizontal="center" vertical="center" wrapText="1"/>
    </xf>
    <xf numFmtId="0" fontId="19" fillId="0" borderId="18" xfId="0" applyFont="1" applyBorder="1" applyAlignment="1">
      <alignment horizontal="left" vertical="center"/>
    </xf>
    <xf numFmtId="14" fontId="19" fillId="0" borderId="18" xfId="0" applyNumberFormat="1" applyFont="1" applyBorder="1" applyAlignment="1">
      <alignment horizontal="center" vertical="center"/>
    </xf>
    <xf numFmtId="0" fontId="8" fillId="4" borderId="72" xfId="0" applyFont="1" applyFill="1" applyBorder="1" applyAlignment="1">
      <alignment horizontal="center"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136" fillId="0" borderId="0" xfId="0" applyFont="1" applyAlignment="1">
      <alignment horizontal="left"/>
    </xf>
    <xf numFmtId="0" fontId="23" fillId="0" borderId="2" xfId="0" applyFont="1" applyBorder="1" applyAlignment="1">
      <alignment vertical="center" wrapText="1"/>
    </xf>
    <xf numFmtId="0" fontId="137" fillId="0" borderId="0" xfId="0" applyFont="1" applyAlignment="1">
      <alignment vertical="center" wrapText="1"/>
    </xf>
    <xf numFmtId="0" fontId="30" fillId="0" borderId="0" xfId="0" applyFont="1" applyAlignment="1">
      <alignment vertical="center" wrapText="1"/>
    </xf>
    <xf numFmtId="0" fontId="30" fillId="2" borderId="0" xfId="0" applyFont="1" applyFill="1" applyAlignment="1">
      <alignment vertical="center" wrapText="1"/>
    </xf>
    <xf numFmtId="0" fontId="31" fillId="47" borderId="3" xfId="0" applyFont="1" applyFill="1" applyBorder="1"/>
    <xf numFmtId="0" fontId="138" fillId="5" borderId="30" xfId="0" applyFont="1" applyFill="1" applyBorder="1" applyAlignment="1">
      <alignment horizontal="left" vertical="center" wrapText="1"/>
    </xf>
    <xf numFmtId="0" fontId="138" fillId="5" borderId="13" xfId="0" applyFont="1" applyFill="1" applyBorder="1" applyAlignment="1">
      <alignment wrapText="1"/>
    </xf>
    <xf numFmtId="166" fontId="13" fillId="0" borderId="27" xfId="989" applyNumberFormat="1" applyFont="1" applyBorder="1"/>
    <xf numFmtId="166" fontId="13" fillId="0" borderId="7" xfId="989" applyNumberFormat="1" applyFont="1" applyBorder="1"/>
    <xf numFmtId="166" fontId="13" fillId="0" borderId="18" xfId="989" applyNumberFormat="1" applyFont="1" applyBorder="1"/>
    <xf numFmtId="0" fontId="135" fillId="5" borderId="8" xfId="0" applyFont="1" applyFill="1" applyBorder="1"/>
    <xf numFmtId="0" fontId="34" fillId="5" borderId="8" xfId="0" applyFont="1" applyFill="1" applyBorder="1" applyAlignment="1">
      <alignment horizontal="left" vertical="center" wrapText="1"/>
    </xf>
    <xf numFmtId="0" fontId="139" fillId="5" borderId="8" xfId="0" applyFont="1" applyFill="1" applyBorder="1" applyAlignment="1">
      <alignment horizontal="left" vertical="center" wrapText="1" indent="1"/>
    </xf>
    <xf numFmtId="0" fontId="139" fillId="5" borderId="8" xfId="0" applyFont="1" applyFill="1" applyBorder="1" applyAlignment="1">
      <alignment horizontal="left" vertical="center" wrapText="1" indent="2"/>
    </xf>
    <xf numFmtId="0" fontId="139" fillId="5" borderId="8" xfId="0" applyFont="1" applyFill="1" applyBorder="1" applyAlignment="1">
      <alignment horizontal="left" vertical="center" indent="2"/>
    </xf>
    <xf numFmtId="0" fontId="139" fillId="5" borderId="8" xfId="0" applyFont="1" applyFill="1" applyBorder="1" applyAlignment="1">
      <alignment horizontal="left" vertical="center" wrapText="1" indent="3"/>
    </xf>
    <xf numFmtId="0" fontId="34" fillId="5" borderId="8" xfId="0" applyFont="1" applyFill="1" applyBorder="1" applyAlignment="1">
      <alignment horizontal="left" vertical="center" wrapText="1" indent="1"/>
    </xf>
    <xf numFmtId="0" fontId="139" fillId="5" borderId="8" xfId="0" applyFont="1" applyFill="1" applyBorder="1" applyAlignment="1">
      <alignment vertical="center" wrapText="1"/>
    </xf>
    <xf numFmtId="166" fontId="13" fillId="0" borderId="24" xfId="989" applyNumberFormat="1" applyFont="1" applyBorder="1"/>
    <xf numFmtId="0" fontId="138" fillId="5" borderId="13" xfId="0" applyFont="1" applyFill="1" applyBorder="1" applyAlignment="1">
      <alignment horizontal="right" wrapText="1"/>
    </xf>
    <xf numFmtId="0" fontId="140" fillId="0" borderId="0" xfId="0" applyFont="1"/>
    <xf numFmtId="0" fontId="138" fillId="4" borderId="15" xfId="0" applyFont="1" applyFill="1" applyBorder="1" applyAlignment="1">
      <alignment horizontal="center" vertical="center" wrapText="1"/>
    </xf>
    <xf numFmtId="0" fontId="138" fillId="4" borderId="8" xfId="0" applyFont="1" applyFill="1" applyBorder="1" applyAlignment="1">
      <alignment horizontal="center" vertical="center" wrapText="1"/>
    </xf>
    <xf numFmtId="0" fontId="138" fillId="4" borderId="35" xfId="0" applyFont="1" applyFill="1" applyBorder="1" applyAlignment="1">
      <alignment horizontal="center" vertical="center" wrapText="1"/>
    </xf>
    <xf numFmtId="0" fontId="18" fillId="0" borderId="0" xfId="0" applyFont="1" applyAlignment="1">
      <alignment vertical="center"/>
    </xf>
    <xf numFmtId="0" fontId="23" fillId="0" borderId="2" xfId="0" applyFont="1" applyBorder="1" applyAlignment="1">
      <alignment vertical="center"/>
    </xf>
    <xf numFmtId="0" fontId="23" fillId="0" borderId="0" xfId="0" applyFont="1" applyAlignment="1">
      <alignment vertical="center"/>
    </xf>
    <xf numFmtId="0" fontId="23" fillId="0" borderId="29" xfId="0" applyFont="1" applyBorder="1" applyAlignment="1">
      <alignment vertical="center" wrapText="1"/>
    </xf>
    <xf numFmtId="0" fontId="101" fillId="0" borderId="0" xfId="0" applyFont="1" applyAlignment="1">
      <alignment vertical="center" wrapText="1"/>
    </xf>
    <xf numFmtId="0" fontId="91" fillId="3" borderId="37" xfId="0" applyFont="1" applyFill="1" applyBorder="1" applyAlignment="1">
      <alignment vertical="center" wrapText="1"/>
    </xf>
    <xf numFmtId="0" fontId="90" fillId="3" borderId="6" xfId="0" applyFont="1" applyFill="1" applyBorder="1" applyAlignment="1">
      <alignment vertical="center" wrapText="1"/>
    </xf>
    <xf numFmtId="0" fontId="89" fillId="3" borderId="4" xfId="0" applyFont="1" applyFill="1" applyBorder="1" applyAlignment="1">
      <alignment vertical="center" wrapText="1"/>
    </xf>
    <xf numFmtId="0" fontId="91" fillId="3" borderId="6" xfId="0" applyFont="1" applyFill="1" applyBorder="1" applyAlignment="1">
      <alignment vertical="center" wrapText="1"/>
    </xf>
    <xf numFmtId="0" fontId="138" fillId="4" borderId="39" xfId="0" applyFont="1" applyFill="1" applyBorder="1" applyAlignment="1">
      <alignment horizontal="center" vertical="center" wrapText="1"/>
    </xf>
    <xf numFmtId="0" fontId="138" fillId="4" borderId="63" xfId="0" applyFont="1" applyFill="1" applyBorder="1" applyAlignment="1">
      <alignment horizontal="center" vertical="center" wrapText="1"/>
    </xf>
    <xf numFmtId="165" fontId="126" fillId="0" borderId="0" xfId="1" applyFont="1" applyAlignment="1">
      <alignment wrapText="1"/>
    </xf>
    <xf numFmtId="165" fontId="141" fillId="0" borderId="0" xfId="1" applyFont="1" applyAlignment="1">
      <alignment wrapText="1"/>
    </xf>
    <xf numFmtId="0" fontId="28" fillId="0" borderId="3" xfId="0" applyFont="1" applyBorder="1" applyAlignment="1">
      <alignment vertical="center"/>
    </xf>
    <xf numFmtId="166" fontId="15" fillId="0" borderId="3" xfId="1" applyNumberFormat="1" applyFont="1" applyFill="1" applyBorder="1" applyAlignment="1">
      <alignment wrapText="1"/>
    </xf>
    <xf numFmtId="0" fontId="27" fillId="0" borderId="3" xfId="0" applyFont="1" applyBorder="1" applyAlignment="1">
      <alignment horizontal="center" vertical="center" wrapText="1"/>
    </xf>
    <xf numFmtId="0" fontId="27" fillId="0" borderId="3" xfId="0" applyFont="1" applyBorder="1" applyAlignment="1">
      <alignment vertical="center"/>
    </xf>
    <xf numFmtId="173" fontId="114" fillId="0" borderId="0" xfId="1" applyNumberFormat="1" applyFont="1"/>
    <xf numFmtId="173" fontId="115" fillId="0" borderId="0" xfId="1" applyNumberFormat="1" applyFont="1"/>
    <xf numFmtId="0" fontId="174" fillId="0" borderId="24" xfId="0" applyFont="1" applyBorder="1" applyAlignment="1">
      <alignment horizontal="left" vertical="center" wrapText="1"/>
    </xf>
    <xf numFmtId="10" fontId="140" fillId="0" borderId="24" xfId="2" applyNumberFormat="1" applyFont="1" applyBorder="1"/>
    <xf numFmtId="0" fontId="173" fillId="41" borderId="3" xfId="0" applyFont="1" applyFill="1" applyBorder="1" applyAlignment="1">
      <alignment horizontal="left" vertical="center"/>
    </xf>
    <xf numFmtId="0" fontId="173" fillId="0" borderId="24" xfId="0" applyFont="1" applyBorder="1" applyAlignment="1">
      <alignment horizontal="left" vertical="center" wrapText="1"/>
    </xf>
    <xf numFmtId="0" fontId="173" fillId="0" borderId="3" xfId="0" applyFont="1" applyBorder="1" applyAlignment="1">
      <alignment horizontal="left" vertical="center" wrapText="1"/>
    </xf>
    <xf numFmtId="166" fontId="140" fillId="0" borderId="24" xfId="1" applyNumberFormat="1" applyFont="1" applyBorder="1"/>
    <xf numFmtId="166" fontId="178" fillId="3" borderId="3" xfId="9" applyNumberFormat="1" applyFont="1" applyFill="1" applyBorder="1"/>
    <xf numFmtId="10" fontId="9" fillId="0" borderId="3" xfId="2" applyNumberFormat="1" applyFont="1" applyFill="1" applyBorder="1"/>
    <xf numFmtId="0" fontId="173" fillId="42" borderId="3" xfId="0" applyFont="1" applyFill="1" applyBorder="1" applyAlignment="1">
      <alignment horizontal="left" vertical="center"/>
    </xf>
    <xf numFmtId="166" fontId="10" fillId="0" borderId="24" xfId="1" applyNumberFormat="1" applyFont="1" applyFill="1" applyBorder="1"/>
    <xf numFmtId="0" fontId="10" fillId="0" borderId="29" xfId="0" applyFont="1" applyBorder="1"/>
    <xf numFmtId="166" fontId="31" fillId="0" borderId="0" xfId="1" applyNumberFormat="1" applyFont="1" applyFill="1" applyBorder="1" applyAlignment="1">
      <alignment horizontal="center" vertical="center"/>
    </xf>
    <xf numFmtId="0" fontId="140" fillId="0" borderId="3" xfId="0" applyFont="1" applyBorder="1"/>
    <xf numFmtId="166" fontId="31" fillId="0" borderId="28" xfId="1" applyNumberFormat="1" applyFont="1" applyFill="1" applyBorder="1" applyAlignment="1">
      <alignment horizontal="center" vertical="center"/>
    </xf>
    <xf numFmtId="0" fontId="173" fillId="0" borderId="3" xfId="0" applyFont="1" applyBorder="1" applyAlignment="1">
      <alignment horizontal="left" vertical="center"/>
    </xf>
    <xf numFmtId="0" fontId="173" fillId="0" borderId="24" xfId="0" applyFont="1" applyBorder="1" applyAlignment="1">
      <alignment wrapText="1"/>
    </xf>
    <xf numFmtId="166" fontId="10" fillId="0" borderId="0" xfId="0" applyNumberFormat="1" applyFont="1"/>
    <xf numFmtId="0" fontId="173" fillId="0" borderId="3" xfId="0" applyFont="1" applyBorder="1" applyAlignment="1">
      <alignment wrapText="1"/>
    </xf>
    <xf numFmtId="0" fontId="117" fillId="40" borderId="99" xfId="0" applyFont="1" applyFill="1" applyBorder="1" applyAlignment="1">
      <alignment wrapText="1"/>
    </xf>
    <xf numFmtId="0" fontId="138" fillId="5" borderId="16" xfId="0" applyFont="1" applyFill="1" applyBorder="1" applyAlignment="1">
      <alignment horizontal="center" vertical="center" wrapText="1"/>
    </xf>
    <xf numFmtId="0" fontId="175" fillId="0" borderId="100" xfId="0" applyFont="1" applyBorder="1" applyAlignment="1">
      <alignment wrapText="1"/>
    </xf>
    <xf numFmtId="166" fontId="140" fillId="0" borderId="3" xfId="1" applyNumberFormat="1" applyFont="1" applyBorder="1" applyAlignment="1">
      <alignment horizontal="right" wrapText="1"/>
    </xf>
    <xf numFmtId="3" fontId="177" fillId="0" borderId="12" xfId="3" applyNumberFormat="1" applyFont="1" applyBorder="1" applyProtection="1">
      <protection locked="0"/>
    </xf>
    <xf numFmtId="10" fontId="9" fillId="0" borderId="3" xfId="2" applyNumberFormat="1" applyFont="1" applyFill="1" applyBorder="1" applyAlignment="1"/>
    <xf numFmtId="10" fontId="10" fillId="0" borderId="3" xfId="2" applyNumberFormat="1" applyFont="1" applyFill="1" applyBorder="1" applyAlignment="1"/>
    <xf numFmtId="166" fontId="10" fillId="0" borderId="24" xfId="9" applyNumberFormat="1" applyFont="1" applyFill="1" applyBorder="1"/>
    <xf numFmtId="166" fontId="10" fillId="0" borderId="3" xfId="9" applyNumberFormat="1" applyFont="1" applyFill="1" applyBorder="1"/>
    <xf numFmtId="0" fontId="10" fillId="0" borderId="5" xfId="0" applyFont="1" applyBorder="1" applyAlignment="1">
      <alignment horizontal="right"/>
    </xf>
    <xf numFmtId="166" fontId="10" fillId="0" borderId="3" xfId="1" applyNumberFormat="1" applyFont="1" applyFill="1" applyBorder="1" applyAlignment="1"/>
    <xf numFmtId="9" fontId="140" fillId="0" borderId="24" xfId="2" applyFont="1" applyFill="1" applyBorder="1"/>
    <xf numFmtId="166" fontId="178" fillId="3" borderId="107" xfId="9" applyNumberFormat="1" applyFont="1" applyFill="1" applyBorder="1"/>
    <xf numFmtId="166" fontId="140" fillId="0" borderId="55" xfId="1" applyNumberFormat="1" applyFont="1" applyBorder="1" applyAlignment="1">
      <alignment horizontal="right"/>
    </xf>
    <xf numFmtId="173" fontId="124" fillId="0" borderId="3" xfId="2439" quotePrefix="1" applyNumberFormat="1" applyFont="1" applyBorder="1" applyAlignment="1">
      <alignment horizontal="justify" vertical="center" wrapText="1"/>
    </xf>
    <xf numFmtId="14" fontId="8" fillId="4" borderId="15" xfId="0" applyNumberFormat="1" applyFont="1" applyFill="1" applyBorder="1" applyAlignment="1">
      <alignment horizontal="center" vertical="center" wrapText="1"/>
    </xf>
    <xf numFmtId="0" fontId="180" fillId="4" borderId="12" xfId="2428" applyFont="1" applyFill="1" applyBorder="1" applyAlignment="1">
      <alignment vertical="center"/>
    </xf>
    <xf numFmtId="0" fontId="181" fillId="4" borderId="3" xfId="2428" applyFont="1" applyFill="1" applyBorder="1" applyAlignment="1">
      <alignment horizontal="left" vertical="center" indent="1"/>
    </xf>
    <xf numFmtId="0" fontId="179" fillId="4" borderId="3" xfId="2428" applyFont="1" applyFill="1" applyBorder="1" applyAlignment="1">
      <alignment horizontal="justify" vertical="center" wrapText="1"/>
    </xf>
    <xf numFmtId="0" fontId="179" fillId="4" borderId="3" xfId="2428" applyFont="1" applyFill="1" applyBorder="1" applyAlignment="1">
      <alignment horizontal="center" vertical="center" wrapText="1"/>
    </xf>
    <xf numFmtId="0" fontId="131" fillId="0" borderId="0" xfId="3005" applyFont="1">
      <alignment vertical="center"/>
    </xf>
    <xf numFmtId="0" fontId="129" fillId="0" borderId="0" xfId="0" applyFont="1" applyAlignment="1">
      <alignment horizontal="center" vertical="center" wrapText="1"/>
    </xf>
    <xf numFmtId="0" fontId="129" fillId="0" borderId="0" xfId="0" applyFont="1" applyAlignment="1">
      <alignment vertical="center" wrapText="1"/>
    </xf>
    <xf numFmtId="0" fontId="184" fillId="0" borderId="0" xfId="0" applyFont="1"/>
    <xf numFmtId="0" fontId="185" fillId="4" borderId="55" xfId="0" applyFont="1" applyFill="1" applyBorder="1" applyAlignment="1">
      <alignment horizontal="center"/>
    </xf>
    <xf numFmtId="0" fontId="185" fillId="4" borderId="100" xfId="0" applyFont="1" applyFill="1" applyBorder="1" applyAlignment="1">
      <alignment horizontal="center" vertical="center"/>
    </xf>
    <xf numFmtId="0" fontId="184" fillId="4" borderId="3" xfId="0" applyFont="1" applyFill="1" applyBorder="1" applyAlignment="1">
      <alignment wrapText="1"/>
    </xf>
    <xf numFmtId="0" fontId="184" fillId="4" borderId="55" xfId="0" applyFont="1" applyFill="1" applyBorder="1" applyAlignment="1">
      <alignment wrapText="1"/>
    </xf>
    <xf numFmtId="0" fontId="185" fillId="4" borderId="6" xfId="0" applyFont="1" applyFill="1" applyBorder="1" applyAlignment="1">
      <alignment horizontal="center" vertical="center" wrapText="1"/>
    </xf>
    <xf numFmtId="0" fontId="183" fillId="0" borderId="24" xfId="0" applyFont="1" applyBorder="1" applyAlignment="1">
      <alignment horizontal="center" vertical="center" wrapText="1"/>
    </xf>
    <xf numFmtId="0" fontId="183" fillId="0" borderId="6" xfId="0" applyFont="1" applyBorder="1" applyAlignment="1">
      <alignment wrapText="1"/>
    </xf>
    <xf numFmtId="0" fontId="30" fillId="0" borderId="9" xfId="0" applyFont="1" applyBorder="1" applyAlignment="1">
      <alignment vertical="center" wrapText="1"/>
    </xf>
    <xf numFmtId="0" fontId="0" fillId="0" borderId="34" xfId="0" applyBorder="1"/>
    <xf numFmtId="166" fontId="13" fillId="0" borderId="158" xfId="989" applyNumberFormat="1" applyFont="1" applyBorder="1"/>
    <xf numFmtId="0" fontId="34" fillId="4" borderId="34" xfId="0" applyFont="1" applyFill="1" applyBorder="1" applyAlignment="1">
      <alignment vertical="center" wrapText="1"/>
    </xf>
    <xf numFmtId="166" fontId="13" fillId="0" borderId="17" xfId="989" applyNumberFormat="1" applyFont="1" applyBorder="1"/>
    <xf numFmtId="0" fontId="34" fillId="4" borderId="8" xfId="0" applyFont="1" applyFill="1" applyBorder="1" applyAlignment="1">
      <alignment vertical="center" wrapText="1"/>
    </xf>
    <xf numFmtId="0" fontId="34" fillId="4" borderId="8" xfId="0" applyFont="1" applyFill="1" applyBorder="1" applyAlignment="1">
      <alignment horizontal="center"/>
    </xf>
    <xf numFmtId="0" fontId="34" fillId="4" borderId="65" xfId="0" applyFont="1" applyFill="1" applyBorder="1" applyAlignment="1">
      <alignment vertical="center" wrapText="1"/>
    </xf>
    <xf numFmtId="166" fontId="13" fillId="0" borderId="159" xfId="989" applyNumberFormat="1" applyFont="1" applyBorder="1"/>
    <xf numFmtId="166" fontId="13" fillId="0" borderId="99" xfId="989" applyNumberFormat="1" applyFont="1" applyBorder="1"/>
    <xf numFmtId="166" fontId="13" fillId="0" borderId="160" xfId="989" applyNumberFormat="1" applyFont="1" applyBorder="1"/>
    <xf numFmtId="166" fontId="13" fillId="0" borderId="161" xfId="989" applyNumberFormat="1" applyFont="1" applyBorder="1"/>
    <xf numFmtId="0" fontId="31" fillId="47" borderId="161" xfId="0" applyFont="1" applyFill="1" applyBorder="1"/>
    <xf numFmtId="0" fontId="34" fillId="4" borderId="15" xfId="0" applyFont="1" applyFill="1" applyBorder="1" applyAlignment="1">
      <alignment horizontal="left" vertical="center" wrapText="1"/>
    </xf>
    <xf numFmtId="0" fontId="34" fillId="4" borderId="9" xfId="0" applyFont="1" applyFill="1" applyBorder="1" applyAlignment="1">
      <alignment vertical="center" wrapText="1"/>
    </xf>
    <xf numFmtId="0" fontId="34" fillId="4" borderId="13" xfId="0" applyFont="1" applyFill="1" applyBorder="1" applyAlignment="1">
      <alignment vertical="center" wrapText="1"/>
    </xf>
    <xf numFmtId="0" fontId="187" fillId="81" borderId="0" xfId="0" applyFont="1" applyFill="1" applyAlignment="1">
      <alignment wrapText="1"/>
    </xf>
    <xf numFmtId="0" fontId="187" fillId="81" borderId="163" xfId="0" applyFont="1" applyFill="1" applyBorder="1" applyAlignment="1">
      <alignment wrapText="1"/>
    </xf>
    <xf numFmtId="0" fontId="187" fillId="81" borderId="100" xfId="0" applyFont="1" applyFill="1" applyBorder="1" applyAlignment="1">
      <alignment wrapText="1"/>
    </xf>
    <xf numFmtId="0" fontId="187" fillId="81" borderId="164" xfId="0" applyFont="1" applyFill="1" applyBorder="1" applyAlignment="1">
      <alignment wrapText="1"/>
    </xf>
    <xf numFmtId="9" fontId="187" fillId="81" borderId="6" xfId="0" applyNumberFormat="1" applyFont="1" applyFill="1" applyBorder="1" applyAlignment="1">
      <alignment wrapText="1"/>
    </xf>
    <xf numFmtId="9" fontId="187" fillId="4" borderId="6" xfId="0" applyNumberFormat="1" applyFont="1" applyFill="1" applyBorder="1" applyAlignment="1">
      <alignment wrapText="1"/>
    </xf>
    <xf numFmtId="0" fontId="187" fillId="81" borderId="6" xfId="0" applyFont="1" applyFill="1" applyBorder="1" applyAlignment="1">
      <alignment wrapText="1"/>
    </xf>
    <xf numFmtId="0" fontId="187" fillId="81" borderId="6" xfId="0" applyFont="1" applyFill="1" applyBorder="1"/>
    <xf numFmtId="0" fontId="187" fillId="4" borderId="6" xfId="0" applyFont="1" applyFill="1" applyBorder="1"/>
    <xf numFmtId="0" fontId="188" fillId="0" borderId="3" xfId="0" applyFont="1" applyBorder="1" applyAlignment="1">
      <alignment wrapText="1"/>
    </xf>
    <xf numFmtId="0" fontId="189" fillId="0" borderId="6" xfId="0" applyFont="1" applyBorder="1" applyAlignment="1">
      <alignment wrapText="1"/>
    </xf>
    <xf numFmtId="166" fontId="190" fillId="0" borderId="6" xfId="1" applyNumberFormat="1" applyFont="1" applyBorder="1" applyAlignment="1">
      <alignment wrapText="1"/>
    </xf>
    <xf numFmtId="0" fontId="188" fillId="0" borderId="24" xfId="0" applyFont="1" applyBorder="1" applyAlignment="1">
      <alignment wrapText="1"/>
    </xf>
    <xf numFmtId="0" fontId="190" fillId="0" borderId="6" xfId="0" applyFont="1" applyBorder="1" applyAlignment="1">
      <alignment wrapText="1"/>
    </xf>
    <xf numFmtId="0" fontId="191" fillId="0" borderId="24" xfId="0" applyFont="1" applyBorder="1" applyAlignment="1">
      <alignment wrapText="1"/>
    </xf>
    <xf numFmtId="166" fontId="190" fillId="0" borderId="6" xfId="1" applyNumberFormat="1" applyFont="1" applyFill="1" applyBorder="1" applyAlignment="1">
      <alignment wrapText="1"/>
    </xf>
    <xf numFmtId="0" fontId="192" fillId="0" borderId="3" xfId="0" applyFont="1" applyBorder="1" applyAlignment="1">
      <alignment wrapText="1"/>
    </xf>
    <xf numFmtId="0" fontId="192" fillId="0" borderId="6" xfId="0" applyFont="1" applyBorder="1" applyAlignment="1">
      <alignment wrapText="1"/>
    </xf>
    <xf numFmtId="166" fontId="193" fillId="0" borderId="6" xfId="1" applyNumberFormat="1" applyFont="1" applyBorder="1" applyAlignment="1">
      <alignment wrapText="1"/>
    </xf>
    <xf numFmtId="166" fontId="193" fillId="0" borderId="29" xfId="1" applyNumberFormat="1" applyFont="1" applyBorder="1" applyAlignment="1">
      <alignment wrapText="1"/>
    </xf>
    <xf numFmtId="0" fontId="193" fillId="0" borderId="3" xfId="0" applyFont="1" applyBorder="1" applyAlignment="1">
      <alignment wrapText="1"/>
    </xf>
    <xf numFmtId="0" fontId="192" fillId="0" borderId="24" xfId="0" applyFont="1" applyBorder="1" applyAlignment="1">
      <alignment wrapText="1"/>
    </xf>
    <xf numFmtId="0" fontId="193" fillId="0" borderId="6" xfId="0" applyFont="1" applyBorder="1" applyAlignment="1">
      <alignment wrapText="1"/>
    </xf>
    <xf numFmtId="166" fontId="193" fillId="0" borderId="6" xfId="1" applyNumberFormat="1" applyFont="1" applyBorder="1" applyAlignment="1">
      <alignment vertical="top" wrapText="1"/>
    </xf>
    <xf numFmtId="166" fontId="193" fillId="0" borderId="12" xfId="1" applyNumberFormat="1" applyFont="1" applyBorder="1" applyAlignment="1">
      <alignment wrapText="1"/>
    </xf>
    <xf numFmtId="0" fontId="193" fillId="0" borderId="29" xfId="0" applyFont="1" applyBorder="1" applyAlignment="1">
      <alignment wrapText="1"/>
    </xf>
    <xf numFmtId="166" fontId="193" fillId="0" borderId="55" xfId="1" applyNumberFormat="1" applyFont="1" applyBorder="1" applyAlignment="1">
      <alignment wrapText="1"/>
    </xf>
    <xf numFmtId="166" fontId="193" fillId="0" borderId="55" xfId="1" applyNumberFormat="1" applyFont="1" applyBorder="1" applyAlignment="1">
      <alignment vertical="top" wrapText="1"/>
    </xf>
    <xf numFmtId="166" fontId="192" fillId="0" borderId="29" xfId="1" applyNumberFormat="1" applyFont="1" applyBorder="1" applyAlignment="1">
      <alignment wrapText="1"/>
    </xf>
    <xf numFmtId="0" fontId="192" fillId="48" borderId="24" xfId="0" applyFont="1" applyFill="1" applyBorder="1" applyAlignment="1">
      <alignment wrapText="1"/>
    </xf>
    <xf numFmtId="0" fontId="193" fillId="41" borderId="6" xfId="0" applyFont="1" applyFill="1" applyBorder="1" applyAlignment="1">
      <alignment wrapText="1"/>
    </xf>
    <xf numFmtId="166" fontId="192" fillId="42" borderId="0" xfId="1" applyNumberFormat="1" applyFont="1" applyFill="1" applyAlignment="1">
      <alignment wrapText="1"/>
    </xf>
    <xf numFmtId="166" fontId="193" fillId="42" borderId="6" xfId="1" applyNumberFormat="1" applyFont="1" applyFill="1" applyBorder="1" applyAlignment="1">
      <alignment wrapText="1"/>
    </xf>
    <xf numFmtId="166" fontId="192" fillId="42" borderId="29" xfId="1" applyNumberFormat="1" applyFont="1" applyFill="1" applyBorder="1" applyAlignment="1">
      <alignment wrapText="1"/>
    </xf>
    <xf numFmtId="0" fontId="192" fillId="42" borderId="3" xfId="0" applyFont="1" applyFill="1" applyBorder="1" applyAlignment="1">
      <alignment wrapText="1"/>
    </xf>
    <xf numFmtId="0" fontId="194" fillId="0" borderId="24" xfId="0" applyFont="1" applyBorder="1" applyAlignment="1">
      <alignment wrapText="1"/>
    </xf>
    <xf numFmtId="0" fontId="194" fillId="0" borderId="6" xfId="0" applyFont="1" applyBorder="1" applyAlignment="1">
      <alignment wrapText="1"/>
    </xf>
    <xf numFmtId="166" fontId="193" fillId="0" borderId="100" xfId="1" applyNumberFormat="1" applyFont="1" applyFill="1" applyBorder="1" applyAlignment="1">
      <alignment wrapText="1"/>
    </xf>
    <xf numFmtId="166" fontId="193" fillId="0" borderId="6" xfId="1" applyNumberFormat="1" applyFont="1" applyFill="1" applyBorder="1" applyAlignment="1">
      <alignment wrapText="1"/>
    </xf>
    <xf numFmtId="166" fontId="192" fillId="0" borderId="29" xfId="1" applyNumberFormat="1" applyFont="1" applyFill="1" applyBorder="1" applyAlignment="1">
      <alignment wrapText="1"/>
    </xf>
    <xf numFmtId="0" fontId="115" fillId="0" borderId="0" xfId="0" applyFont="1" applyAlignment="1">
      <alignment wrapText="1"/>
    </xf>
    <xf numFmtId="0" fontId="114" fillId="0" borderId="0" xfId="0" applyFont="1" applyAlignment="1">
      <alignment wrapText="1"/>
    </xf>
    <xf numFmtId="0" fontId="195" fillId="81" borderId="6" xfId="0" applyFont="1" applyFill="1" applyBorder="1"/>
    <xf numFmtId="0" fontId="189" fillId="80" borderId="6" xfId="0" applyFont="1" applyFill="1" applyBorder="1" applyAlignment="1">
      <alignment wrapText="1"/>
    </xf>
    <xf numFmtId="166" fontId="190" fillId="80" borderId="6" xfId="1" applyNumberFormat="1" applyFont="1" applyFill="1" applyBorder="1" applyAlignment="1">
      <alignment wrapText="1"/>
    </xf>
    <xf numFmtId="0" fontId="190" fillId="48" borderId="6" xfId="0" applyFont="1" applyFill="1" applyBorder="1" applyAlignment="1">
      <alignment wrapText="1"/>
    </xf>
    <xf numFmtId="166" fontId="189" fillId="48" borderId="6" xfId="1" applyNumberFormat="1" applyFont="1" applyFill="1" applyBorder="1" applyAlignment="1">
      <alignment wrapText="1"/>
    </xf>
    <xf numFmtId="166" fontId="190" fillId="48" borderId="6" xfId="1" applyNumberFormat="1" applyFont="1" applyFill="1" applyBorder="1" applyAlignment="1">
      <alignment wrapText="1"/>
    </xf>
    <xf numFmtId="0" fontId="191" fillId="80" borderId="6" xfId="0" applyFont="1" applyFill="1" applyBorder="1" applyAlignment="1">
      <alignment wrapText="1"/>
    </xf>
    <xf numFmtId="166" fontId="189" fillId="0" borderId="6" xfId="1" applyNumberFormat="1" applyFont="1" applyFill="1" applyBorder="1" applyAlignment="1">
      <alignment wrapText="1"/>
    </xf>
    <xf numFmtId="9" fontId="190" fillId="0" borderId="6" xfId="2" applyFont="1" applyBorder="1" applyAlignment="1">
      <alignment wrapText="1"/>
    </xf>
    <xf numFmtId="9" fontId="189" fillId="0" borderId="6" xfId="2" applyFont="1" applyBorder="1" applyAlignment="1">
      <alignment wrapText="1"/>
    </xf>
    <xf numFmtId="9" fontId="189" fillId="80" borderId="6" xfId="2" applyFont="1" applyFill="1" applyBorder="1" applyAlignment="1">
      <alignment wrapText="1"/>
    </xf>
    <xf numFmtId="14" fontId="19" fillId="0" borderId="166" xfId="0" applyNumberFormat="1" applyFont="1" applyBorder="1" applyAlignment="1">
      <alignment horizontal="center" vertical="center"/>
    </xf>
    <xf numFmtId="14" fontId="19" fillId="0" borderId="167" xfId="0" applyNumberFormat="1" applyFont="1" applyBorder="1" applyAlignment="1">
      <alignment horizontal="center" vertical="center"/>
    </xf>
    <xf numFmtId="14" fontId="19" fillId="0" borderId="64" xfId="0" applyNumberFormat="1" applyFont="1" applyBorder="1" applyAlignment="1">
      <alignment horizontal="center" vertical="center"/>
    </xf>
    <xf numFmtId="14" fontId="19" fillId="0" borderId="63" xfId="0" applyNumberFormat="1" applyFont="1" applyBorder="1" applyAlignment="1">
      <alignment horizontal="center" vertical="center"/>
    </xf>
    <xf numFmtId="0" fontId="19" fillId="0" borderId="18" xfId="0" applyFont="1" applyBorder="1" applyAlignment="1">
      <alignment vertical="center" wrapText="1"/>
    </xf>
    <xf numFmtId="14" fontId="19" fillId="0" borderId="168" xfId="0" applyNumberFormat="1" applyFont="1" applyBorder="1" applyAlignment="1">
      <alignment horizontal="center" vertical="center"/>
    </xf>
    <xf numFmtId="14" fontId="19" fillId="0" borderId="163" xfId="0" applyNumberFormat="1" applyFont="1" applyBorder="1" applyAlignment="1">
      <alignment horizontal="center" vertical="center"/>
    </xf>
    <xf numFmtId="0" fontId="196" fillId="0" borderId="0" xfId="24061" applyFont="1" applyAlignment="1">
      <alignment vertical="center" wrapText="1"/>
    </xf>
    <xf numFmtId="0" fontId="193" fillId="0" borderId="3" xfId="2428" applyFont="1" applyBorder="1" applyAlignment="1">
      <alignment horizontal="center" vertical="center"/>
    </xf>
    <xf numFmtId="0" fontId="193" fillId="0" borderId="3" xfId="2428" applyFont="1" applyBorder="1" applyAlignment="1">
      <alignment horizontal="justify" vertical="center" wrapText="1"/>
    </xf>
    <xf numFmtId="165" fontId="193" fillId="0" borderId="0" xfId="1" applyFont="1" applyAlignment="1">
      <alignment wrapText="1"/>
    </xf>
    <xf numFmtId="166" fontId="193" fillId="0" borderId="0" xfId="1" applyNumberFormat="1" applyFont="1" applyAlignment="1">
      <alignment wrapText="1"/>
    </xf>
    <xf numFmtId="166" fontId="193" fillId="0" borderId="0" xfId="1" applyNumberFormat="1" applyFont="1" applyAlignment="1">
      <alignment horizontal="center" wrapText="1"/>
    </xf>
    <xf numFmtId="0" fontId="197" fillId="0" borderId="3" xfId="2428" applyFont="1" applyBorder="1" applyAlignment="1">
      <alignment horizontal="left" vertical="center" indent="1"/>
    </xf>
    <xf numFmtId="0" fontId="194" fillId="0" borderId="3" xfId="2428" applyFont="1" applyBorder="1" applyAlignment="1">
      <alignment horizontal="justify" vertical="center" wrapText="1"/>
    </xf>
    <xf numFmtId="0" fontId="198" fillId="44" borderId="3" xfId="2428" applyFont="1" applyFill="1" applyBorder="1" applyAlignment="1">
      <alignment horizontal="justify" vertical="center" wrapText="1"/>
    </xf>
    <xf numFmtId="166" fontId="198" fillId="0" borderId="3" xfId="1" quotePrefix="1" applyNumberFormat="1" applyFont="1" applyBorder="1" applyAlignment="1">
      <alignment horizontal="justify" vertical="center" wrapText="1"/>
    </xf>
    <xf numFmtId="0" fontId="104" fillId="0" borderId="3" xfId="2428" applyFont="1" applyBorder="1" applyAlignment="1">
      <alignment horizontal="left" vertical="center" indent="1"/>
    </xf>
    <xf numFmtId="0" fontId="104" fillId="0" borderId="3" xfId="2428" applyFont="1" applyBorder="1" applyAlignment="1">
      <alignment horizontal="left" vertical="center" wrapText="1"/>
    </xf>
    <xf numFmtId="0" fontId="198" fillId="0" borderId="3" xfId="2428" applyFont="1" applyBorder="1" applyAlignment="1">
      <alignment horizontal="left" vertical="center" indent="1"/>
    </xf>
    <xf numFmtId="0" fontId="192" fillId="0" borderId="3" xfId="2428" applyFont="1" applyBorder="1" applyAlignment="1">
      <alignment horizontal="justify" vertical="center" wrapText="1"/>
    </xf>
    <xf numFmtId="0" fontId="198" fillId="0" borderId="3" xfId="2428" quotePrefix="1" applyFont="1" applyBorder="1" applyAlignment="1">
      <alignment horizontal="justify" vertical="center" wrapText="1"/>
    </xf>
    <xf numFmtId="0" fontId="193" fillId="0" borderId="3" xfId="2428" quotePrefix="1" applyFont="1" applyBorder="1" applyAlignment="1">
      <alignment horizontal="justify" vertical="center" wrapText="1"/>
    </xf>
    <xf numFmtId="0" fontId="198" fillId="0" borderId="3" xfId="2428" applyFont="1" applyBorder="1" applyAlignment="1">
      <alignment horizontal="justify" vertical="center" wrapText="1"/>
    </xf>
    <xf numFmtId="1" fontId="198" fillId="42" borderId="3" xfId="2428" applyNumberFormat="1" applyFont="1" applyFill="1" applyBorder="1" applyAlignment="1">
      <alignment horizontal="center" vertical="center" wrapText="1"/>
    </xf>
    <xf numFmtId="166" fontId="199" fillId="0" borderId="6" xfId="1" applyNumberFormat="1" applyFont="1" applyBorder="1" applyAlignment="1">
      <alignment wrapText="1"/>
    </xf>
    <xf numFmtId="0" fontId="183" fillId="45" borderId="6" xfId="0" applyFont="1" applyFill="1" applyBorder="1"/>
    <xf numFmtId="166" fontId="199" fillId="0" borderId="6" xfId="0" applyNumberFormat="1" applyFont="1" applyBorder="1" applyAlignment="1">
      <alignment wrapText="1"/>
    </xf>
    <xf numFmtId="0" fontId="183" fillId="46" borderId="6" xfId="0" applyFont="1" applyFill="1" applyBorder="1" applyAlignment="1">
      <alignment wrapText="1"/>
    </xf>
    <xf numFmtId="166" fontId="199" fillId="0" borderId="6" xfId="1" applyNumberFormat="1" applyFont="1" applyBorder="1"/>
    <xf numFmtId="0" fontId="138" fillId="4" borderId="26" xfId="0" quotePrefix="1" applyFont="1" applyFill="1" applyBorder="1" applyAlignment="1">
      <alignment horizontal="center" vertical="center" wrapText="1"/>
    </xf>
    <xf numFmtId="0" fontId="112" fillId="0" borderId="2" xfId="0" applyFont="1" applyBorder="1" applyAlignment="1">
      <alignment horizontal="center" vertical="center" wrapText="1"/>
    </xf>
    <xf numFmtId="0" fontId="112" fillId="0" borderId="0" xfId="0" applyFont="1" applyAlignment="1">
      <alignment horizontal="center" vertical="center" wrapText="1"/>
    </xf>
    <xf numFmtId="0" fontId="112" fillId="0" borderId="29" xfId="0" applyFont="1" applyBorder="1" applyAlignment="1">
      <alignment horizontal="center" vertical="center" wrapText="1"/>
    </xf>
    <xf numFmtId="0" fontId="112" fillId="0" borderId="0" xfId="0" applyFont="1" applyAlignment="1">
      <alignment horizontal="center" vertical="center"/>
    </xf>
    <xf numFmtId="0" fontId="112" fillId="0" borderId="29" xfId="0" applyFont="1" applyBorder="1" applyAlignment="1">
      <alignment horizontal="center" vertical="center"/>
    </xf>
    <xf numFmtId="0" fontId="21" fillId="0" borderId="0" xfId="0" applyFont="1" applyAlignment="1">
      <alignment horizontal="left"/>
    </xf>
    <xf numFmtId="0" fontId="8" fillId="5" borderId="3" xfId="0" applyFont="1" applyFill="1" applyBorder="1" applyAlignment="1">
      <alignment horizontal="left" wrapText="1"/>
    </xf>
    <xf numFmtId="0" fontId="22" fillId="2" borderId="0" xfId="0" applyFont="1" applyFill="1" applyAlignment="1">
      <alignment horizontal="left"/>
    </xf>
    <xf numFmtId="0" fontId="8" fillId="4" borderId="3" xfId="0" applyFont="1" applyFill="1" applyBorder="1" applyAlignment="1">
      <alignment horizontal="left" wrapText="1"/>
    </xf>
    <xf numFmtId="0" fontId="8" fillId="4" borderId="35"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116" fillId="0" borderId="0" xfId="0" applyFont="1" applyAlignment="1">
      <alignment wrapText="1"/>
    </xf>
    <xf numFmtId="0" fontId="143" fillId="4" borderId="10" xfId="0" applyFont="1" applyFill="1" applyBorder="1" applyAlignment="1">
      <alignment horizontal="center" vertical="center" wrapText="1"/>
    </xf>
    <xf numFmtId="0" fontId="143" fillId="4" borderId="64" xfId="0" applyFont="1" applyFill="1" applyBorder="1" applyAlignment="1">
      <alignment horizontal="center" vertical="center" wrapText="1"/>
    </xf>
    <xf numFmtId="0" fontId="143" fillId="4" borderId="63" xfId="0" applyFont="1" applyFill="1" applyBorder="1" applyAlignment="1">
      <alignment horizontal="center" vertical="center" wrapText="1"/>
    </xf>
    <xf numFmtId="0" fontId="143" fillId="4" borderId="21"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06"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29" xfId="0" applyFont="1" applyFill="1" applyBorder="1" applyAlignment="1">
      <alignment horizontal="center" vertical="center" wrapText="1"/>
    </xf>
    <xf numFmtId="0" fontId="116" fillId="0" borderId="0" xfId="0" applyFont="1" applyAlignment="1">
      <alignment horizontal="left" vertical="center"/>
    </xf>
    <xf numFmtId="0" fontId="176" fillId="4" borderId="39" xfId="0" applyFont="1" applyFill="1" applyBorder="1" applyAlignment="1">
      <alignment horizontal="center" vertical="center" wrapText="1"/>
    </xf>
    <xf numFmtId="0" fontId="176" fillId="4" borderId="64" xfId="0" applyFont="1" applyFill="1" applyBorder="1" applyAlignment="1">
      <alignment horizontal="center" vertical="center" wrapText="1"/>
    </xf>
    <xf numFmtId="0" fontId="176" fillId="4" borderId="65" xfId="0" applyFont="1" applyFill="1" applyBorder="1" applyAlignment="1">
      <alignment horizontal="center" vertical="center" wrapText="1"/>
    </xf>
    <xf numFmtId="0" fontId="138" fillId="4" borderId="10" xfId="0" applyFont="1" applyFill="1" applyBorder="1" applyAlignment="1">
      <alignment horizontal="center" vertical="center" wrapText="1"/>
    </xf>
    <xf numFmtId="0" fontId="138" fillId="4" borderId="34" xfId="0" applyFont="1" applyFill="1" applyBorder="1" applyAlignment="1">
      <alignment horizontal="center" vertical="center" wrapText="1"/>
    </xf>
    <xf numFmtId="0" fontId="138" fillId="4" borderId="67" xfId="0" applyFont="1" applyFill="1" applyBorder="1" applyAlignment="1">
      <alignment horizontal="center" vertical="center" wrapText="1"/>
    </xf>
    <xf numFmtId="0" fontId="138" fillId="4" borderId="16" xfId="0" applyFont="1" applyFill="1" applyBorder="1" applyAlignment="1">
      <alignment horizontal="center" vertical="center" wrapText="1"/>
    </xf>
    <xf numFmtId="0" fontId="138" fillId="4" borderId="15" xfId="0" applyFont="1" applyFill="1" applyBorder="1" applyAlignment="1">
      <alignment horizontal="center" vertical="center" wrapText="1"/>
    </xf>
    <xf numFmtId="0" fontId="138" fillId="4" borderId="106" xfId="0" applyFont="1" applyFill="1" applyBorder="1" applyAlignment="1">
      <alignment horizontal="center" vertical="center" wrapText="1"/>
    </xf>
    <xf numFmtId="0" fontId="138" fillId="4" borderId="0" xfId="0" applyFont="1" applyFill="1" applyAlignment="1">
      <alignment horizontal="center" vertical="center" wrapText="1"/>
    </xf>
    <xf numFmtId="0" fontId="138" fillId="4" borderId="29" xfId="0" applyFont="1" applyFill="1" applyBorder="1" applyAlignment="1">
      <alignment horizontal="center" vertical="center" wrapText="1"/>
    </xf>
    <xf numFmtId="0" fontId="8" fillId="5" borderId="27" xfId="0" applyFont="1" applyFill="1" applyBorder="1" applyAlignment="1">
      <alignment horizontal="left" vertical="center" wrapText="1"/>
    </xf>
    <xf numFmtId="0" fontId="8" fillId="5" borderId="18" xfId="0" applyFont="1" applyFill="1" applyBorder="1" applyAlignment="1">
      <alignment horizontal="left" vertical="center" wrapText="1"/>
    </xf>
    <xf numFmtId="0" fontId="8" fillId="5" borderId="27" xfId="0" applyFont="1" applyFill="1" applyBorder="1" applyAlignment="1">
      <alignment horizontal="left" wrapText="1"/>
    </xf>
    <xf numFmtId="0" fontId="8" fillId="5" borderId="18" xfId="0" applyFont="1" applyFill="1" applyBorder="1" applyAlignment="1">
      <alignment horizontal="left" wrapText="1"/>
    </xf>
    <xf numFmtId="0" fontId="8" fillId="5" borderId="27" xfId="0" applyFont="1" applyFill="1" applyBorder="1" applyAlignment="1">
      <alignment horizontal="left" vertical="center"/>
    </xf>
    <xf numFmtId="0" fontId="8" fillId="5" borderId="18" xfId="0" applyFont="1" applyFill="1" applyBorder="1" applyAlignment="1">
      <alignment horizontal="left" vertical="center"/>
    </xf>
    <xf numFmtId="0" fontId="17" fillId="0" borderId="0" xfId="0" applyFont="1" applyAlignment="1">
      <alignment horizontal="left"/>
    </xf>
    <xf numFmtId="0" fontId="16" fillId="0" borderId="0" xfId="0" applyFont="1" applyAlignment="1">
      <alignment horizontal="left"/>
    </xf>
    <xf numFmtId="0" fontId="8" fillId="5" borderId="34" xfId="0" applyFont="1" applyFill="1" applyBorder="1" applyAlignment="1">
      <alignment vertical="center" wrapText="1"/>
    </xf>
    <xf numFmtId="0" fontId="8" fillId="5" borderId="9" xfId="0" applyFont="1" applyFill="1" applyBorder="1" applyAlignment="1">
      <alignment vertical="center" wrapText="1"/>
    </xf>
    <xf numFmtId="0" fontId="8" fillId="5" borderId="35" xfId="0" applyFont="1" applyFill="1" applyBorder="1" applyAlignment="1">
      <alignment vertical="center" wrapText="1"/>
    </xf>
    <xf numFmtId="0" fontId="8" fillId="5" borderId="36" xfId="0" applyFont="1" applyFill="1" applyBorder="1" applyAlignment="1">
      <alignment vertical="center" wrapText="1"/>
    </xf>
    <xf numFmtId="0" fontId="8" fillId="5" borderId="27" xfId="0" applyFont="1" applyFill="1" applyBorder="1" applyAlignment="1">
      <alignment horizontal="left"/>
    </xf>
    <xf numFmtId="0" fontId="8" fillId="5" borderId="18" xfId="0" applyFont="1" applyFill="1" applyBorder="1" applyAlignment="1">
      <alignment horizontal="left"/>
    </xf>
    <xf numFmtId="0" fontId="17" fillId="0" borderId="0" xfId="0" applyFont="1"/>
    <xf numFmtId="0" fontId="8" fillId="5" borderId="13"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8" fillId="5" borderId="35"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4" borderId="34"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12" xfId="0" applyFont="1" applyFill="1" applyBorder="1" applyAlignment="1">
      <alignment horizontal="left" vertical="center" wrapText="1"/>
    </xf>
    <xf numFmtId="0" fontId="10" fillId="0" borderId="2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38" xfId="0" applyFont="1" applyBorder="1" applyAlignment="1">
      <alignment horizontal="center" vertical="center" wrapText="1"/>
    </xf>
    <xf numFmtId="0" fontId="34" fillId="4" borderId="27"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8" fillId="5" borderId="7" xfId="0" applyFont="1" applyFill="1" applyBorder="1" applyAlignment="1">
      <alignment horizontal="left" wrapText="1"/>
    </xf>
    <xf numFmtId="0" fontId="8" fillId="4" borderId="27" xfId="0" applyFont="1" applyFill="1" applyBorder="1" applyAlignment="1">
      <alignment horizontal="left" wrapText="1"/>
    </xf>
    <xf numFmtId="0" fontId="8" fillId="4" borderId="18" xfId="0" applyFont="1" applyFill="1" applyBorder="1" applyAlignment="1">
      <alignment horizontal="left" wrapText="1"/>
    </xf>
    <xf numFmtId="0" fontId="8" fillId="4" borderId="7" xfId="0" applyFont="1" applyFill="1" applyBorder="1" applyAlignment="1">
      <alignment horizontal="left" wrapText="1"/>
    </xf>
    <xf numFmtId="0" fontId="33" fillId="2" borderId="22" xfId="0" applyFont="1" applyFill="1" applyBorder="1" applyAlignment="1">
      <alignment horizontal="center" wrapText="1"/>
    </xf>
    <xf numFmtId="0" fontId="33" fillId="2" borderId="24" xfId="0" applyFont="1" applyFill="1" applyBorder="1" applyAlignment="1">
      <alignment horizontal="center" wrapText="1"/>
    </xf>
    <xf numFmtId="0" fontId="105" fillId="2" borderId="1" xfId="0" applyFont="1" applyFill="1" applyBorder="1" applyAlignment="1">
      <alignment horizontal="center" wrapText="1"/>
    </xf>
    <xf numFmtId="0" fontId="105" fillId="2" borderId="4" xfId="0" applyFont="1" applyFill="1" applyBorder="1" applyAlignment="1">
      <alignment horizontal="center" wrapText="1"/>
    </xf>
    <xf numFmtId="0" fontId="105" fillId="2" borderId="5" xfId="0" applyFont="1" applyFill="1" applyBorder="1" applyAlignment="1">
      <alignment horizontal="center" wrapText="1"/>
    </xf>
    <xf numFmtId="0" fontId="105" fillId="2" borderId="6" xfId="0" applyFont="1" applyFill="1" applyBorder="1" applyAlignment="1">
      <alignment horizontal="center" wrapText="1"/>
    </xf>
    <xf numFmtId="0" fontId="33" fillId="2" borderId="27" xfId="0" applyFont="1" applyFill="1" applyBorder="1" applyAlignment="1">
      <alignment horizontal="center" wrapText="1"/>
    </xf>
    <xf numFmtId="0" fontId="33" fillId="2" borderId="18" xfId="0" applyFont="1" applyFill="1" applyBorder="1" applyAlignment="1">
      <alignment horizontal="center" wrapText="1"/>
    </xf>
    <xf numFmtId="0" fontId="33" fillId="2" borderId="7" xfId="0" applyFont="1" applyFill="1" applyBorder="1" applyAlignment="1">
      <alignment horizontal="center" wrapText="1"/>
    </xf>
    <xf numFmtId="0" fontId="8" fillId="4" borderId="10" xfId="0" applyFont="1" applyFill="1" applyBorder="1" applyAlignment="1">
      <alignment horizontal="left" vertical="center" wrapText="1"/>
    </xf>
    <xf numFmtId="0" fontId="8" fillId="4" borderId="63" xfId="0" applyFont="1" applyFill="1" applyBorder="1" applyAlignment="1">
      <alignment horizontal="left" vertical="center" wrapText="1"/>
    </xf>
    <xf numFmtId="0" fontId="8" fillId="4" borderId="21" xfId="0" applyFont="1" applyFill="1" applyBorder="1" applyAlignment="1">
      <alignment horizontal="left" vertical="center" wrapText="1"/>
    </xf>
    <xf numFmtId="0" fontId="187" fillId="81" borderId="162" xfId="0" applyFont="1" applyFill="1" applyBorder="1" applyAlignment="1">
      <alignment wrapText="1"/>
    </xf>
    <xf numFmtId="0" fontId="187" fillId="81" borderId="23" xfId="0" applyFont="1" applyFill="1" applyBorder="1" applyAlignment="1">
      <alignment wrapText="1"/>
    </xf>
    <xf numFmtId="0" fontId="187" fillId="81" borderId="24" xfId="0" applyFont="1" applyFill="1" applyBorder="1" applyAlignment="1">
      <alignment wrapText="1"/>
    </xf>
    <xf numFmtId="0" fontId="187" fillId="81" borderId="163" xfId="0" applyFont="1" applyFill="1" applyBorder="1" applyAlignment="1">
      <alignment wrapText="1"/>
    </xf>
    <xf numFmtId="0" fontId="187" fillId="81" borderId="100" xfId="0" applyFont="1" applyFill="1" applyBorder="1" applyAlignment="1">
      <alignment wrapText="1"/>
    </xf>
    <xf numFmtId="0" fontId="187" fillId="81" borderId="165" xfId="0" applyFont="1" applyFill="1" applyBorder="1" applyAlignment="1">
      <alignment wrapText="1"/>
    </xf>
    <xf numFmtId="0" fontId="8" fillId="4" borderId="13" xfId="0" applyFont="1" applyFill="1" applyBorder="1" applyAlignment="1">
      <alignment horizontal="center" vertical="center" wrapText="1"/>
    </xf>
    <xf numFmtId="0" fontId="92" fillId="3" borderId="61" xfId="0" applyFont="1" applyFill="1" applyBorder="1" applyAlignment="1">
      <alignment vertical="center" wrapText="1"/>
    </xf>
    <xf numFmtId="0" fontId="92" fillId="3" borderId="62" xfId="0" applyFont="1" applyFill="1" applyBorder="1" applyAlignment="1">
      <alignment vertical="center" wrapText="1"/>
    </xf>
    <xf numFmtId="0" fontId="92" fillId="3" borderId="57" xfId="0" applyFont="1" applyFill="1" applyBorder="1" applyAlignment="1">
      <alignment horizontal="left" vertical="center" wrapText="1"/>
    </xf>
    <xf numFmtId="0" fontId="92" fillId="3" borderId="59" xfId="0" applyFont="1" applyFill="1" applyBorder="1" applyAlignment="1">
      <alignment horizontal="left" vertical="center" wrapText="1"/>
    </xf>
    <xf numFmtId="0" fontId="92" fillId="3" borderId="60" xfId="0" applyFont="1" applyFill="1" applyBorder="1" applyAlignment="1">
      <alignment vertical="center" wrapText="1"/>
    </xf>
    <xf numFmtId="0" fontId="92" fillId="3" borderId="57" xfId="0" applyFont="1" applyFill="1" applyBorder="1" applyAlignment="1">
      <alignment vertical="center" wrapText="1"/>
    </xf>
    <xf numFmtId="0" fontId="92" fillId="3" borderId="59" xfId="0" applyFont="1" applyFill="1" applyBorder="1" applyAlignment="1">
      <alignment vertical="center" wrapText="1"/>
    </xf>
    <xf numFmtId="0" fontId="8" fillId="5" borderId="34"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35" xfId="0" applyFont="1" applyFill="1" applyBorder="1" applyAlignment="1">
      <alignment horizontal="center" vertical="center"/>
    </xf>
    <xf numFmtId="0" fontId="8" fillId="5" borderId="36" xfId="0" applyFont="1" applyFill="1" applyBorder="1" applyAlignment="1">
      <alignment horizontal="center" vertical="center"/>
    </xf>
    <xf numFmtId="0" fontId="8" fillId="5" borderId="39" xfId="0" applyFont="1" applyFill="1" applyBorder="1" applyAlignment="1">
      <alignment horizontal="center" vertical="center"/>
    </xf>
    <xf numFmtId="0" fontId="8" fillId="5" borderId="64" xfId="0" applyFont="1" applyFill="1" applyBorder="1" applyAlignment="1">
      <alignment horizontal="center" vertical="center"/>
    </xf>
    <xf numFmtId="0" fontId="8" fillId="5" borderId="65" xfId="0" applyFont="1" applyFill="1" applyBorder="1" applyAlignment="1">
      <alignment horizontal="center" vertical="center"/>
    </xf>
    <xf numFmtId="0" fontId="179" fillId="4" borderId="5" xfId="2428" applyFont="1" applyFill="1" applyBorder="1" applyAlignment="1">
      <alignment horizontal="justify" vertical="center"/>
    </xf>
    <xf numFmtId="0" fontId="179" fillId="4" borderId="29" xfId="2428" applyFont="1" applyFill="1" applyBorder="1" applyAlignment="1">
      <alignment horizontal="justify" vertical="center"/>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0" fillId="0" borderId="18" xfId="0" applyBorder="1" applyAlignment="1">
      <alignment horizontal="left" vertical="center" wrapText="1"/>
    </xf>
    <xf numFmtId="0" fontId="0" fillId="0" borderId="7"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79" fillId="4" borderId="159" xfId="2428" applyFont="1" applyFill="1" applyBorder="1" applyAlignment="1">
      <alignment horizontal="justify" vertical="center"/>
    </xf>
    <xf numFmtId="0" fontId="179" fillId="4" borderId="167" xfId="2428" applyFont="1" applyFill="1" applyBorder="1" applyAlignment="1">
      <alignment horizontal="justify" vertical="center"/>
    </xf>
    <xf numFmtId="0" fontId="179" fillId="4" borderId="169" xfId="2428" applyFont="1" applyFill="1" applyBorder="1" applyAlignment="1">
      <alignment horizontal="justify" vertical="center"/>
    </xf>
    <xf numFmtId="0" fontId="179" fillId="4" borderId="6" xfId="2428" applyFont="1" applyFill="1" applyBorder="1" applyAlignment="1">
      <alignment horizontal="justify" vertical="center"/>
    </xf>
    <xf numFmtId="0" fontId="182" fillId="4" borderId="0" xfId="2428" applyFont="1" applyFill="1" applyAlignment="1">
      <alignment vertical="center" wrapText="1"/>
    </xf>
    <xf numFmtId="0" fontId="0" fillId="0" borderId="27" xfId="0" applyBorder="1" applyAlignment="1">
      <alignment horizontal="left" vertical="center" wrapText="1"/>
    </xf>
    <xf numFmtId="0" fontId="0" fillId="0" borderId="1" xfId="0" applyBorder="1" applyAlignment="1">
      <alignment horizontal="left" vertical="center" wrapText="1"/>
    </xf>
    <xf numFmtId="0" fontId="128" fillId="0" borderId="0" xfId="2428" applyFont="1" applyAlignment="1">
      <alignment vertical="center" wrapText="1"/>
    </xf>
    <xf numFmtId="0" fontId="34" fillId="4" borderId="16" xfId="0" applyFont="1" applyFill="1" applyBorder="1" applyAlignment="1">
      <alignment horizontal="center" vertical="center" wrapText="1"/>
    </xf>
    <xf numFmtId="0" fontId="34" fillId="4" borderId="13" xfId="0" applyFont="1" applyFill="1" applyBorder="1" applyAlignment="1">
      <alignment horizontal="center" vertical="center" wrapText="1"/>
    </xf>
    <xf numFmtId="0" fontId="34" fillId="4" borderId="34" xfId="0" applyFont="1" applyFill="1" applyBorder="1" applyAlignment="1">
      <alignment horizontal="left" vertical="center" wrapText="1"/>
    </xf>
    <xf numFmtId="0" fontId="34" fillId="4" borderId="0" xfId="0" applyFont="1" applyFill="1" applyAlignment="1">
      <alignment horizontal="left" vertical="center" wrapText="1"/>
    </xf>
    <xf numFmtId="0" fontId="108" fillId="3" borderId="71" xfId="0" applyFont="1" applyFill="1" applyBorder="1" applyAlignment="1">
      <alignment horizontal="left" vertical="top" wrapText="1"/>
    </xf>
    <xf numFmtId="0" fontId="0" fillId="3" borderId="71" xfId="0" applyFill="1" applyBorder="1" applyAlignment="1">
      <alignment horizontal="left" vertical="top"/>
    </xf>
    <xf numFmtId="0" fontId="0" fillId="3" borderId="73" xfId="0" applyFill="1" applyBorder="1" applyAlignment="1">
      <alignment horizontal="left" vertical="top"/>
    </xf>
    <xf numFmtId="0" fontId="34" fillId="4" borderId="15" xfId="0" applyFont="1" applyFill="1" applyBorder="1" applyAlignment="1">
      <alignment horizontal="center" vertical="center" wrapText="1"/>
    </xf>
    <xf numFmtId="0" fontId="34" fillId="4" borderId="39" xfId="0" applyFont="1" applyFill="1" applyBorder="1" applyAlignment="1">
      <alignment horizontal="left" vertical="center" wrapText="1"/>
    </xf>
    <xf numFmtId="0" fontId="34" fillId="4" borderId="64" xfId="0" applyFont="1" applyFill="1" applyBorder="1" applyAlignment="1">
      <alignment horizontal="left" vertical="center" wrapText="1"/>
    </xf>
    <xf numFmtId="0" fontId="34" fillId="4" borderId="10"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4" fillId="4" borderId="39" xfId="0" applyFont="1" applyFill="1" applyBorder="1" applyAlignment="1">
      <alignment horizontal="center" vertical="center" wrapText="1"/>
    </xf>
    <xf numFmtId="0" fontId="34" fillId="4" borderId="65" xfId="0" applyFont="1" applyFill="1" applyBorder="1" applyAlignment="1">
      <alignment horizontal="center" vertical="center" wrapText="1"/>
    </xf>
    <xf numFmtId="0" fontId="34" fillId="4" borderId="64"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5" xfId="0" applyFont="1" applyFill="1" applyBorder="1" applyAlignment="1">
      <alignment horizontal="center" wrapText="1"/>
    </xf>
    <xf numFmtId="0" fontId="93" fillId="0" borderId="0" xfId="988" applyFont="1" applyAlignment="1">
      <alignment horizontal="left" vertical="center" wrapText="1"/>
    </xf>
    <xf numFmtId="0" fontId="93" fillId="0" borderId="0" xfId="988" applyFont="1" applyAlignment="1">
      <alignment horizontal="left"/>
    </xf>
    <xf numFmtId="0" fontId="8" fillId="5" borderId="34" xfId="0" applyFont="1" applyFill="1" applyBorder="1" applyAlignment="1">
      <alignment horizontal="left" vertical="top" wrapText="1"/>
    </xf>
    <xf numFmtId="0" fontId="8" fillId="5" borderId="9" xfId="0" applyFont="1" applyFill="1" applyBorder="1" applyAlignment="1">
      <alignment horizontal="left" vertical="top" wrapText="1"/>
    </xf>
    <xf numFmtId="0" fontId="8" fillId="5" borderId="35" xfId="0" applyFont="1" applyFill="1" applyBorder="1" applyAlignment="1">
      <alignment horizontal="left" vertical="top" wrapText="1"/>
    </xf>
    <xf numFmtId="0" fontId="8" fillId="5" borderId="36" xfId="0" applyFont="1" applyFill="1" applyBorder="1" applyAlignment="1">
      <alignment horizontal="left" vertical="top" wrapText="1"/>
    </xf>
    <xf numFmtId="0" fontId="8" fillId="5" borderId="39" xfId="0" applyFont="1" applyFill="1" applyBorder="1" applyAlignment="1">
      <alignment horizontal="center" wrapText="1"/>
    </xf>
    <xf numFmtId="0" fontId="8" fillId="5" borderId="65" xfId="0" applyFont="1" applyFill="1" applyBorder="1" applyAlignment="1">
      <alignment horizontal="center" wrapText="1"/>
    </xf>
    <xf numFmtId="0" fontId="34" fillId="4" borderId="21" xfId="0" applyFont="1" applyFill="1" applyBorder="1" applyAlignment="1">
      <alignment horizontal="center" vertical="center" wrapText="1"/>
    </xf>
    <xf numFmtId="0" fontId="34" fillId="4" borderId="36" xfId="0" applyFont="1" applyFill="1" applyBorder="1" applyAlignment="1">
      <alignment horizontal="center" vertical="center" wrapText="1"/>
    </xf>
    <xf numFmtId="0" fontId="34" fillId="4" borderId="39" xfId="0" applyFont="1" applyFill="1" applyBorder="1" applyAlignment="1">
      <alignment horizontal="center"/>
    </xf>
    <xf numFmtId="0" fontId="34" fillId="4" borderId="64" xfId="0" applyFont="1" applyFill="1" applyBorder="1" applyAlignment="1">
      <alignment horizontal="center"/>
    </xf>
    <xf numFmtId="0" fontId="34" fillId="4" borderId="65" xfId="0" applyFont="1" applyFill="1" applyBorder="1" applyAlignment="1">
      <alignment horizontal="center"/>
    </xf>
    <xf numFmtId="0" fontId="34" fillId="4" borderId="63" xfId="0" applyFont="1" applyFill="1" applyBorder="1" applyAlignment="1">
      <alignment horizontal="center" vertical="center" wrapText="1"/>
    </xf>
  </cellXfs>
  <cellStyles count="24062">
    <cellStyle name="=C:\WINNT35\SYSTEM32\COMMAND.COM" xfId="5" xr:uid="{CBA6C0D7-C10E-4661-975E-AD3D75559124}"/>
    <cellStyle name="20% - 1. jelölőszín" xfId="2502" xr:uid="{95016B1B-7A0D-4A35-98D4-77E62799138E}"/>
    <cellStyle name="20% - 1. jelölőszín 2" xfId="2503" xr:uid="{C422C43C-2ADB-408E-BBE5-E03726AB010C}"/>
    <cellStyle name="20% - 1. jelölőszín 2 2" xfId="2715" xr:uid="{1795A129-55D1-45F2-BB77-4D5E0CA9A68E}"/>
    <cellStyle name="20% - 1. jelölőszín 3" xfId="2714" xr:uid="{948721B1-A724-488E-8902-1B91603011BD}"/>
    <cellStyle name="20% - 1. jelölőszín_20130128_ITS on reporting_Annex I_CA" xfId="2504" xr:uid="{3DF6092A-6CD1-45D6-AC4C-8D22BB6A0448}"/>
    <cellStyle name="20% - 2. jelölőszín" xfId="2505" xr:uid="{5171DCEA-703E-4C10-A3BA-2AB6358F349D}"/>
    <cellStyle name="20% - 2. jelölőszín 2" xfId="2506" xr:uid="{B3AF9E7B-8765-4841-9474-A09A1B988203}"/>
    <cellStyle name="20% - 2. jelölőszín 2 2" xfId="2717" xr:uid="{C5126DFE-5E56-4829-8CC3-A87F2F11B8CD}"/>
    <cellStyle name="20% - 2. jelölőszín 3" xfId="2716" xr:uid="{F6514C01-061A-406C-91CA-D1F1E880D7AC}"/>
    <cellStyle name="20% - 2. jelölőszín_20130128_ITS on reporting_Annex I_CA" xfId="2507" xr:uid="{A07BD6DC-F4ED-48D5-B2EA-11C72B9888DE}"/>
    <cellStyle name="20% - 3. jelölőszín" xfId="2508" xr:uid="{14F49AAF-8B32-4350-B75C-E76B93A30921}"/>
    <cellStyle name="20% - 3. jelölőszín 2" xfId="2509" xr:uid="{E3E24A58-E6C6-4F29-92A3-093CB3AB6B87}"/>
    <cellStyle name="20% - 3. jelölőszín 2 2" xfId="2719" xr:uid="{02402004-0C66-408A-ADE8-E390C5519C97}"/>
    <cellStyle name="20% - 3. jelölőszín 3" xfId="2718" xr:uid="{09AD8EA4-9C52-4E7F-8031-F73E75CACA93}"/>
    <cellStyle name="20% - 3. jelölőszín_20130128_ITS on reporting_Annex I_CA" xfId="2510" xr:uid="{3AF6C3BE-2FEF-499D-BCBD-39D845E687D5}"/>
    <cellStyle name="20% - 4. jelölőszín" xfId="2511" xr:uid="{244D6018-EBC8-4049-B8A2-411A2C44C5CF}"/>
    <cellStyle name="20% - 4. jelölőszín 2" xfId="2512" xr:uid="{9E1C8DA8-83FA-486D-B214-3E6845F24A28}"/>
    <cellStyle name="20% - 4. jelölőszín 2 2" xfId="2721" xr:uid="{9DC5DADE-5BD4-43EA-866D-EFD212848A26}"/>
    <cellStyle name="20% - 4. jelölőszín 3" xfId="2720" xr:uid="{4B8C02BF-6342-45BE-8903-83D36226E2E7}"/>
    <cellStyle name="20% - 4. jelölőszín_20130128_ITS on reporting_Annex I_CA" xfId="2513" xr:uid="{F88DD57B-DCA1-4B83-B24A-8D5C2CB60311}"/>
    <cellStyle name="20% - 5. jelölőszín" xfId="2514" xr:uid="{14040E80-0CF9-4427-B6BE-1F1E023FE868}"/>
    <cellStyle name="20% - 5. jelölőszín 2" xfId="2515" xr:uid="{D1237855-FAAC-4C22-A763-005C9A039B20}"/>
    <cellStyle name="20% - 5. jelölőszín 2 2" xfId="2723" xr:uid="{690431CE-8E42-442D-A031-4EACAC395687}"/>
    <cellStyle name="20% - 5. jelölőszín 3" xfId="2722" xr:uid="{5AAFAA30-68ED-48DD-8A7C-610BE6149730}"/>
    <cellStyle name="20% - 5. jelölőszín_20130128_ITS on reporting_Annex I_CA" xfId="2516" xr:uid="{A3F9A8A0-6A6B-4A94-9ED1-CD7758690C9C}"/>
    <cellStyle name="20% - 6. jelölőszín" xfId="2517" xr:uid="{E4677BF8-50FA-4FAC-8B28-7981CFD0F5F4}"/>
    <cellStyle name="20% - 6. jelölőszín 2" xfId="2518" xr:uid="{99C648FD-5B4D-43C6-9BA8-CC16D83D0D28}"/>
    <cellStyle name="20% - 6. jelölőszín 2 2" xfId="2725" xr:uid="{50E59A0E-9200-4E71-8328-534C037F0E52}"/>
    <cellStyle name="20% - 6. jelölőszín 3" xfId="2724" xr:uid="{1B507616-63A7-4D52-8CFC-7DCE08D84D00}"/>
    <cellStyle name="20% - 6. jelölőszín_20130128_ITS on reporting_Annex I_CA" xfId="2519" xr:uid="{F7E7B4E0-9FF1-49D7-8741-E0338D7682D1}"/>
    <cellStyle name="20% - Accent1" xfId="2455" xr:uid="{F3DF9B6B-F153-4E2C-9A4C-683F0FBD53BE}"/>
    <cellStyle name="20% - Accent1 2" xfId="11" xr:uid="{A4524638-26AA-4FEE-9A61-EBB75220C152}"/>
    <cellStyle name="20% - Accent1 2 2" xfId="2520" xr:uid="{D6823F20-2D5D-49C5-A57E-3322A1467658}"/>
    <cellStyle name="20% - Accent1 3" xfId="2801" xr:uid="{B8083E43-B9EB-445F-A377-D87337DB9A87}"/>
    <cellStyle name="20% - Accent2" xfId="2456" xr:uid="{2B80A9B5-8E7A-4243-BAB9-8E13129E4640}"/>
    <cellStyle name="20% - Accent2 2" xfId="12" xr:uid="{51ABE5FC-7A1A-4B94-BBB2-113A822B7C75}"/>
    <cellStyle name="20% - Accent2 2 2" xfId="2521" xr:uid="{FB797215-0AE5-465B-A516-F5DF07069365}"/>
    <cellStyle name="20% - Accent2 3" xfId="2800" xr:uid="{FD860248-DEFE-435A-BA95-B3BDE5AA06EE}"/>
    <cellStyle name="20% - Accent3" xfId="2457" xr:uid="{260966BD-9BD2-4B04-86A6-5E03A4C1A17C}"/>
    <cellStyle name="20% - Accent3 2" xfId="13" xr:uid="{6A00BC74-D753-40A1-8307-8B1CC78C99C7}"/>
    <cellStyle name="20% - Accent3 2 2" xfId="2522" xr:uid="{9F24ED6D-55B4-4107-A430-808443526613}"/>
    <cellStyle name="20% - Accent3 3" xfId="2799" xr:uid="{ED41783A-B0CE-420F-9B9A-9B898291B9E7}"/>
    <cellStyle name="20% - Accent4" xfId="2458" xr:uid="{730FE5EC-96D1-4476-8371-227D6E307FAA}"/>
    <cellStyle name="20% - Accent4 2" xfId="14" xr:uid="{9605F9A2-2B5A-4179-BF0F-0C7B039F1147}"/>
    <cellStyle name="20% - Accent4 2 2" xfId="2523" xr:uid="{E887B0F6-DA63-4CDF-91C4-07FF74E53D21}"/>
    <cellStyle name="20% - Accent4 3" xfId="2798" xr:uid="{D7EC0C3D-7545-4EFA-BB9F-E7FB813B89E4}"/>
    <cellStyle name="20% - Accent5" xfId="2459" xr:uid="{B9F8CB8B-B9DA-47E4-9418-1687E30C93BC}"/>
    <cellStyle name="20% - Accent5 2" xfId="15" xr:uid="{310A37E5-EE35-43F3-9D72-04D5707E53D3}"/>
    <cellStyle name="20% - Accent5 2 2" xfId="2524" xr:uid="{AEC25FF9-1F57-47E1-B438-90B4D3908318}"/>
    <cellStyle name="20% - Accent5 3" xfId="2797" xr:uid="{954EDAC4-91A9-4019-9766-8DC1845AD7B5}"/>
    <cellStyle name="20% - Accent6" xfId="2460" xr:uid="{B35C8AC6-6B16-4E48-A7B3-87B980198841}"/>
    <cellStyle name="20% - Accent6 2" xfId="16" xr:uid="{43BC7753-19B6-447C-9BA2-4255761E2407}"/>
    <cellStyle name="20% - Accent6 2 2" xfId="2525" xr:uid="{F580F6FD-8C9E-4CE7-9D18-6FA55861A3B7}"/>
    <cellStyle name="20% - Accent6 3" xfId="2796" xr:uid="{07EED84E-BB32-42B5-8BD2-B2E47FCB013A}"/>
    <cellStyle name="20% - Dekorfärg1 2" xfId="17" xr:uid="{026438E0-C78A-41BE-825A-672774A629F2}"/>
    <cellStyle name="20% - Dekorfärg1 2 2" xfId="18" xr:uid="{31886778-B9A3-48D8-A765-1A8C1F3D5BC5}"/>
    <cellStyle name="20% - Dekorfärg2 2" xfId="19" xr:uid="{973542BA-DA80-4718-8109-883C3E975921}"/>
    <cellStyle name="20% - Dekorfärg2 3" xfId="20" xr:uid="{F22689E4-5798-4C99-8664-0133F33F5FCC}"/>
    <cellStyle name="20% - Dekorfärg2 3 2" xfId="21" xr:uid="{77E67618-069C-42AD-B5CC-7345ED90A6D8}"/>
    <cellStyle name="20% - Dekorfärg3 2" xfId="22" xr:uid="{51720E32-5387-4F67-BA60-89B0FAF81478}"/>
    <cellStyle name="20% - Dekorfärg3 2 2" xfId="23" xr:uid="{FF3EFBAE-D077-43FD-BF87-F2BDE4133AAC}"/>
    <cellStyle name="20% - Dekorfärg4 2" xfId="24" xr:uid="{9C6DAF0E-3B1E-4230-AE65-0A3EA3718323}"/>
    <cellStyle name="20% - Dekorfärg4 2 2" xfId="25" xr:uid="{2DB02695-16E3-4454-AFFD-6F2B30BEB297}"/>
    <cellStyle name="20% - Dekorfärg5 2" xfId="26" xr:uid="{464014D0-B92B-4D2C-A7AA-ACF8EC0029DE}"/>
    <cellStyle name="20% - Dekorfärg5 2 2" xfId="27" xr:uid="{CDA11C35-9EDC-40A1-AC30-942830ADBB6A}"/>
    <cellStyle name="20% - Dekorfärg6 2" xfId="28" xr:uid="{171169F4-EAF8-4CC4-A5BE-5884C22BC43D}"/>
    <cellStyle name="20% - Dekorfärg6 2 2" xfId="29" xr:uid="{8B2A1056-42EA-4C49-A1B8-4FE50F61AD0A}"/>
    <cellStyle name="20% - Énfasis1" xfId="2526" xr:uid="{CC1B25F5-8229-4804-8F2C-620B4AC0B7F5}"/>
    <cellStyle name="20% - Énfasis1 2" xfId="2727" xr:uid="{39E6917A-D5CD-473B-93BB-35A4553D8188}"/>
    <cellStyle name="20% - Énfasis2" xfId="2527" xr:uid="{10F289DE-9699-4088-8E57-24C28F9DEF51}"/>
    <cellStyle name="20% - Énfasis2 2" xfId="2728" xr:uid="{5DC51607-429B-4888-8856-2D2352A58B70}"/>
    <cellStyle name="20% - Énfasis3" xfId="2528" xr:uid="{61BCB3DC-1B10-4A00-A7CA-118FE1E4CFA7}"/>
    <cellStyle name="20% - Énfasis3 2" xfId="2729" xr:uid="{B0C0F542-A442-42AF-A86F-5415B89DC9AB}"/>
    <cellStyle name="20% - Énfasis4" xfId="2529" xr:uid="{A7E35904-C739-47D7-AB01-11E7D057F12D}"/>
    <cellStyle name="20% - Énfasis4 2" xfId="2730" xr:uid="{7D9F78A3-F63E-474F-9F6D-BEDDB30331C1}"/>
    <cellStyle name="20% - Énfasis5" xfId="2530" xr:uid="{7DB3A50A-1C14-46A1-A4F2-3B59E7E8A47D}"/>
    <cellStyle name="20% - Énfasis5 2" xfId="2731" xr:uid="{32895007-4E5A-40B2-BEEB-D29357333EB6}"/>
    <cellStyle name="20% - Énfasis6" xfId="2531" xr:uid="{52687C0B-8D40-4A9D-B44D-39A2B9AF4F60}"/>
    <cellStyle name="20% - Énfasis6 2" xfId="2732" xr:uid="{89EBDFD1-3077-4B7D-82AE-84A0E322D74C}"/>
    <cellStyle name="40% - 1. jelölőszín" xfId="2532" xr:uid="{C8367830-C964-4E15-A718-C5EF27ACFFE6}"/>
    <cellStyle name="40% - 1. jelölőszín 2" xfId="2533" xr:uid="{AC264DC1-6FA3-4ACE-9C2C-464B202C0F26}"/>
    <cellStyle name="40% - 1. jelölőszín 2 2" xfId="2734" xr:uid="{53214EB1-E715-4ECC-92B6-AB972FF03B57}"/>
    <cellStyle name="40% - 1. jelölőszín 3" xfId="2733" xr:uid="{CE177C12-7494-48E7-9A4F-3B63E93FFE62}"/>
    <cellStyle name="40% - 1. jelölőszín_20130128_ITS on reporting_Annex I_CA" xfId="2534" xr:uid="{26CB5706-8898-439B-8F96-E8BB09D9EAAF}"/>
    <cellStyle name="40% - 2. jelölőszín" xfId="2535" xr:uid="{F9B5D23A-4199-447C-A30E-F8920D63249E}"/>
    <cellStyle name="40% - 2. jelölőszín 2" xfId="2536" xr:uid="{00CB5938-7493-43C6-B438-CD103D0F67A0}"/>
    <cellStyle name="40% - 2. jelölőszín 2 2" xfId="2736" xr:uid="{F227649A-3D90-4EAC-BD33-106894CE1EC2}"/>
    <cellStyle name="40% - 2. jelölőszín 3" xfId="2735" xr:uid="{33B9E1CB-0931-401A-882C-D1A730DF7246}"/>
    <cellStyle name="40% - 2. jelölőszín_20130128_ITS on reporting_Annex I_CA" xfId="2537" xr:uid="{0A80BF5B-2425-44B9-8086-E67869732F50}"/>
    <cellStyle name="40% - 3. jelölőszín" xfId="2538" xr:uid="{E5690586-1A3E-47EC-B745-AD248D7885D7}"/>
    <cellStyle name="40% - 3. jelölőszín 2" xfId="2539" xr:uid="{2F0D0C36-59C7-4289-BBF7-E55601005802}"/>
    <cellStyle name="40% - 3. jelölőszín 2 2" xfId="2738" xr:uid="{AEC4A49C-3F5E-4AEE-9D17-10CC0D2804F9}"/>
    <cellStyle name="40% - 3. jelölőszín 3" xfId="2737" xr:uid="{B9F59CB5-F2FD-4863-9C74-C1AE2049BFFC}"/>
    <cellStyle name="40% - 3. jelölőszín_20130128_ITS on reporting_Annex I_CA" xfId="2540" xr:uid="{518999A8-A30C-4929-A621-FE80993552E9}"/>
    <cellStyle name="40% - 4. jelölőszín" xfId="2541" xr:uid="{158A340E-E8FB-4C75-B62A-3B0FD371C157}"/>
    <cellStyle name="40% - 4. jelölőszín 2" xfId="2542" xr:uid="{57879ED5-F35E-4D17-A302-ECC5935A969B}"/>
    <cellStyle name="40% - 4. jelölőszín 2 2" xfId="2740" xr:uid="{5EC3E255-EAFA-4A7E-9636-EA1B64F9E65F}"/>
    <cellStyle name="40% - 4. jelölőszín 3" xfId="2739" xr:uid="{39D5E0F3-8F50-490E-9CB0-5A6AEA8AF8EF}"/>
    <cellStyle name="40% - 4. jelölőszín_20130128_ITS on reporting_Annex I_CA" xfId="2543" xr:uid="{2CA7EDB6-FAA7-4942-8E65-323C90CDAC61}"/>
    <cellStyle name="40% - 5. jelölőszín" xfId="2544" xr:uid="{97B3A2B4-6519-409A-BF6F-1CB96FF3673E}"/>
    <cellStyle name="40% - 5. jelölőszín 2" xfId="2545" xr:uid="{4C476BBB-C1F0-4131-B6EB-289DDED088DF}"/>
    <cellStyle name="40% - 5. jelölőszín 2 2" xfId="2742" xr:uid="{52138CD3-587C-4CCA-A177-81BFFDF02242}"/>
    <cellStyle name="40% - 5. jelölőszín 3" xfId="2741" xr:uid="{06D0F441-5817-4708-93BD-DE46FDDA70C1}"/>
    <cellStyle name="40% - 5. jelölőszín_20130128_ITS on reporting_Annex I_CA" xfId="2546" xr:uid="{3FD343DD-CA7A-4A95-8D25-18F2B68A8F96}"/>
    <cellStyle name="40% - 6. jelölőszín" xfId="2547" xr:uid="{4E0B9E29-1572-404D-B145-6228222D710D}"/>
    <cellStyle name="40% - 6. jelölőszín 2" xfId="2548" xr:uid="{7E4B73BA-7826-4BE3-B421-BE692D30DD3D}"/>
    <cellStyle name="40% - 6. jelölőszín 2 2" xfId="2744" xr:uid="{24335206-C87D-4F07-865E-7FAB340B211F}"/>
    <cellStyle name="40% - 6. jelölőszín 3" xfId="2743" xr:uid="{63EEC643-AAEE-4216-9698-939CDEEA3137}"/>
    <cellStyle name="40% - 6. jelölőszín_20130128_ITS on reporting_Annex I_CA" xfId="2549" xr:uid="{7006949D-4F73-4F46-9638-B2AC7E79C277}"/>
    <cellStyle name="40% - Accent1" xfId="2461" xr:uid="{F298F7F0-19A7-4737-9F54-F251C13FBE26}"/>
    <cellStyle name="40% - Accent1 2" xfId="30" xr:uid="{D1980C14-0975-4FEE-8742-82795C487982}"/>
    <cellStyle name="40% - Accent1 2 2" xfId="2550" xr:uid="{2A9D8D59-A511-4788-9CEF-BE278D5ABE75}"/>
    <cellStyle name="40% - Accent1 3" xfId="2795" xr:uid="{2F940321-8F03-49F7-8F36-578896A72EEB}"/>
    <cellStyle name="40% - Accent2" xfId="2462" xr:uid="{6522EF12-35E6-49A7-8A9D-926F4A2B5A72}"/>
    <cellStyle name="40% - Accent2 2" xfId="31" xr:uid="{3B92BCB7-351D-4BCF-A130-5733774FB9DB}"/>
    <cellStyle name="40% - Accent2 2 2" xfId="2551" xr:uid="{CCFB08E4-6A67-43C4-AC4F-D8154076B214}"/>
    <cellStyle name="40% - Accent2 3" xfId="2794" xr:uid="{77F2C5C9-38A1-4500-93D5-FC30FEC9D943}"/>
    <cellStyle name="40% - Accent3" xfId="2463" xr:uid="{82D60FCB-529C-40F5-B1F8-6CE566C4D67C}"/>
    <cellStyle name="40% - Accent3 2" xfId="32" xr:uid="{70446E20-A37F-43B4-BB28-FF4C0000D747}"/>
    <cellStyle name="40% - Accent3 2 2" xfId="2552" xr:uid="{F47DAFE0-886B-4535-8760-2D400A63E517}"/>
    <cellStyle name="40% - Accent3 3" xfId="2793" xr:uid="{8D39B06F-E4C6-4787-89E3-724E1FACE75F}"/>
    <cellStyle name="40% - Accent4" xfId="2464" xr:uid="{1E9758AD-66AE-4D08-8F60-F6574A607B7B}"/>
    <cellStyle name="40% - Accent4 2" xfId="33" xr:uid="{F789A050-F797-46A5-BF1A-D75F772B9D42}"/>
    <cellStyle name="40% - Accent4 2 2" xfId="2553" xr:uid="{1EEB2F20-46B2-4B07-A336-4E7634D69665}"/>
    <cellStyle name="40% - Accent4 3" xfId="2792" xr:uid="{B1B6CC7E-541D-44B8-B6A7-B5D2D638F7EC}"/>
    <cellStyle name="40% - Accent5" xfId="2465" xr:uid="{947C34B8-5CF1-4F3B-A200-B3B24C2CCD7E}"/>
    <cellStyle name="40% - Accent5 2" xfId="34" xr:uid="{1E7C75B1-901A-4A29-961C-F81C83924287}"/>
    <cellStyle name="40% - Accent5 2 2" xfId="2554" xr:uid="{D1C9B323-9B03-4999-8B45-C461715D2EE9}"/>
    <cellStyle name="40% - Accent5 3" xfId="2791" xr:uid="{CCCF3D26-B113-4633-952D-EB2EA45AADD9}"/>
    <cellStyle name="40% - Accent6" xfId="2466" xr:uid="{70E9EFAE-FC1C-4846-A889-E07E7CF01C99}"/>
    <cellStyle name="40% - Accent6 2" xfId="35" xr:uid="{B4F01411-98C9-4389-B3C6-74CBC6B96EA0}"/>
    <cellStyle name="40% - Accent6 2 2" xfId="2555" xr:uid="{A28B91B7-8032-4576-BE5E-2DD8D49E158F}"/>
    <cellStyle name="40% - Accent6 3" xfId="2790" xr:uid="{75D84F2B-F3C4-43C9-8507-BEF282A2526A}"/>
    <cellStyle name="40% - Dekorfärg1 2" xfId="36" xr:uid="{AF0BE92D-E066-460B-841D-3FB18DACB053}"/>
    <cellStyle name="40% - Dekorfärg1 2 2" xfId="37" xr:uid="{AB3F525F-4F9C-408F-B24F-63C3949F04ED}"/>
    <cellStyle name="40% - Dekorfärg2 2" xfId="38" xr:uid="{57928044-31FB-4E81-953E-7E9BE3CF5B15}"/>
    <cellStyle name="40% - Dekorfärg2 2 2" xfId="39" xr:uid="{0FFA2106-60F7-4893-BADE-8DE62AD82FCE}"/>
    <cellStyle name="40% - Dekorfärg3 2" xfId="40" xr:uid="{6B3EFB84-3640-47AE-AA6A-880B4B644DCD}"/>
    <cellStyle name="40% - Dekorfärg3 2 2" xfId="41" xr:uid="{16116B6B-0D19-468F-AAC7-EC00FA929D6C}"/>
    <cellStyle name="40% - Dekorfärg4 2" xfId="42" xr:uid="{E84E4905-622F-4C37-8277-D8F18EDBE723}"/>
    <cellStyle name="40% - Dekorfärg4 2 2" xfId="43" xr:uid="{1935DEC7-4280-4887-AF25-FAE623A31C6B}"/>
    <cellStyle name="40% - Dekorfärg5 2" xfId="44" xr:uid="{A38CD0C2-DB43-4FD1-9C8F-4AE007E2AAA2}"/>
    <cellStyle name="40% - Dekorfärg5 2 2" xfId="45" xr:uid="{3F692357-C864-485B-98A0-7E8353D7E115}"/>
    <cellStyle name="40% - Dekorfärg6 2" xfId="46" xr:uid="{7E46F93D-81CE-402D-97D6-8D9BA84CB393}"/>
    <cellStyle name="40% - Dekorfärg6 2 2" xfId="47" xr:uid="{F3871112-DEB8-4D42-AD73-723B3359CEBC}"/>
    <cellStyle name="40% - Énfasis1" xfId="2556" xr:uid="{C0996656-1A4F-4E0B-9B85-9982E3CEA133}"/>
    <cellStyle name="40% - Énfasis1 2" xfId="2750" xr:uid="{3A9070C2-69C6-4B82-ACD6-37971961E0C4}"/>
    <cellStyle name="40% - Énfasis2" xfId="2557" xr:uid="{670132BB-0630-4BAA-A563-B5FE23C82455}"/>
    <cellStyle name="40% - Énfasis2 2" xfId="2751" xr:uid="{D6A821F4-41ED-4F3A-A497-D0CCE0ECED51}"/>
    <cellStyle name="40% - Énfasis3" xfId="2558" xr:uid="{A1C764A3-5E8F-462A-BA3B-BECB3FA75529}"/>
    <cellStyle name="40% - Énfasis3 2" xfId="2752" xr:uid="{47D0ACBA-DFC7-4D71-96B2-6CD78385AA96}"/>
    <cellStyle name="40% - Énfasis4" xfId="2559" xr:uid="{61B46A5D-1C3D-460D-9308-EC909189F925}"/>
    <cellStyle name="40% - Énfasis4 2" xfId="2753" xr:uid="{A229CA31-E925-4622-9D40-DC77AA421660}"/>
    <cellStyle name="40% - Énfasis5" xfId="2560" xr:uid="{415BEAFF-EAF9-4623-8F06-F6F62BBCEB82}"/>
    <cellStyle name="40% - Énfasis5 2" xfId="2754" xr:uid="{862F3433-05CA-42F0-AC39-2C0CC0C89D8F}"/>
    <cellStyle name="40% - Énfasis6" xfId="2561" xr:uid="{0DCDBB84-3834-4D4B-B9A4-2E707A31A6FE}"/>
    <cellStyle name="40% - Énfasis6 2" xfId="2755" xr:uid="{34AC5C94-38EC-44B8-BD01-1EB8256352B5}"/>
    <cellStyle name="60 % – uthevingsfarge 3 2" xfId="2499" xr:uid="{E04EF831-803D-46EB-A573-8A9DA493D0C0}"/>
    <cellStyle name="60% - 1. jelölőszín" xfId="2562" xr:uid="{5603A308-9A0C-487A-939C-28A6C2149DF5}"/>
    <cellStyle name="60% - 2. jelölőszín" xfId="2563" xr:uid="{833A056F-5F2F-4C2A-B47A-EE2FB1131DEA}"/>
    <cellStyle name="60% - 3. jelölőszín" xfId="2564" xr:uid="{4FC88AC5-08CE-49CF-9661-B349DD1F0EA3}"/>
    <cellStyle name="60% - 4. jelölőszín" xfId="2565" xr:uid="{0DAC1AC6-8FFB-447E-862E-C674B142E661}"/>
    <cellStyle name="60% - 5. jelölőszín" xfId="2566" xr:uid="{2D9482A9-9E80-401F-8A9A-92AFB0465612}"/>
    <cellStyle name="60% - 6. jelölőszín" xfId="2567" xr:uid="{775686E0-38FC-4ECB-A32F-E5C7E500D0A0}"/>
    <cellStyle name="60% - Accent1" xfId="2467" xr:uid="{3C60E0A3-8A9C-4278-9B4F-8D83A456C1B0}"/>
    <cellStyle name="60% - Accent1 2" xfId="48" xr:uid="{DA5BB5F3-6D8C-46B2-8162-C9222575A0EA}"/>
    <cellStyle name="60% - Accent1 2 2" xfId="2568" xr:uid="{87240686-1B52-481C-A22E-5815205FED16}"/>
    <cellStyle name="60% - Accent1 3" xfId="2789" xr:uid="{800A0B3D-D2D6-47C0-A243-8A7C3FF0D3BE}"/>
    <cellStyle name="60% - Accent2" xfId="2468" xr:uid="{FE1086A4-3823-4FFF-B720-D6C1A6A156B8}"/>
    <cellStyle name="60% - Accent2 2" xfId="49" xr:uid="{A48DDB6A-AF83-4159-90C0-FC67B21516AC}"/>
    <cellStyle name="60% - Accent2 2 2" xfId="2569" xr:uid="{469B379F-C507-4E5E-B344-D8CA56C383F0}"/>
    <cellStyle name="60% - Accent2 3" xfId="2788" xr:uid="{7B9B6ECF-C4C0-4FDE-A712-BC62343907EB}"/>
    <cellStyle name="60% - Accent3" xfId="2469" xr:uid="{394A695A-63AA-4F6A-A435-2D9572DD1C60}"/>
    <cellStyle name="60% - Accent3 2" xfId="50" xr:uid="{F1E46802-287D-4376-A8AA-E47DDC87F00D}"/>
    <cellStyle name="60% - Accent3 2 2" xfId="2570" xr:uid="{8E8978F0-BB5F-4779-AC71-F7C726379CE2}"/>
    <cellStyle name="60% - Accent3 3" xfId="2787" xr:uid="{21CE7E7B-18D7-40C2-800B-17A1CF45BB33}"/>
    <cellStyle name="60% - Accent4" xfId="2470" xr:uid="{BA8468BB-5B10-4359-8D89-C455593100BF}"/>
    <cellStyle name="60% - Accent4 2" xfId="51" xr:uid="{73515CC3-1671-47A7-B39F-23CFD3E76C8B}"/>
    <cellStyle name="60% - Accent4 2 2" xfId="2571" xr:uid="{E8BA37C9-A3FD-439F-BAD8-0619062B2B78}"/>
    <cellStyle name="60% - Accent4 3" xfId="2786" xr:uid="{E190B716-8646-4D35-9CCD-8C7A2215CBB5}"/>
    <cellStyle name="60% - Accent5" xfId="2471" xr:uid="{62D09118-A918-44B5-89FF-B90F632729A5}"/>
    <cellStyle name="60% - Accent5 2" xfId="52" xr:uid="{CC9A5CE4-1A11-4E51-8EF9-4797E2CF7217}"/>
    <cellStyle name="60% - Accent5 2 2" xfId="2572" xr:uid="{D5B14C54-C57B-4A98-BB1F-4DA028C3AF73}"/>
    <cellStyle name="60% - Accent5 3" xfId="2785" xr:uid="{4DD9592E-7044-4AE2-8518-7552A107B7D0}"/>
    <cellStyle name="60% - Accent6" xfId="2472" xr:uid="{4571BB47-53DD-4A3F-9428-B32A5E026A08}"/>
    <cellStyle name="60% - Accent6 2" xfId="53" xr:uid="{73F1B449-78E6-4441-AF8D-22CABC03E1A8}"/>
    <cellStyle name="60% - Accent6 2 2" xfId="2573" xr:uid="{C42E75CE-A14C-40ED-806B-4F39C362C2E5}"/>
    <cellStyle name="60% - Accent6 3" xfId="2726" xr:uid="{7D3B5C23-B794-48BB-8D40-89E60D944374}"/>
    <cellStyle name="60% - Dekorfärg1 2" xfId="54" xr:uid="{6C057489-2290-4051-BB3D-E6CC9882E29F}"/>
    <cellStyle name="60% - Dekorfärg2 2" xfId="55" xr:uid="{1CACFCF7-20D3-4770-8E7E-CDB5D6006DB6}"/>
    <cellStyle name="60% - Dekorfärg3 2" xfId="56" xr:uid="{C2B5533F-718C-40F6-B23D-8AC5EAA09B0B}"/>
    <cellStyle name="60% - Dekorfärg4 2" xfId="57" xr:uid="{462B30AF-5507-4D8B-A7E0-83A904D2373C}"/>
    <cellStyle name="60% - Dekorfärg5 2" xfId="58" xr:uid="{0BC49CFF-1D6F-40C8-8E3E-F1D40F4C0FCF}"/>
    <cellStyle name="60% - Dekorfärg6 2" xfId="59" xr:uid="{0AC259C7-9938-420C-8A4C-18EB4FB59C99}"/>
    <cellStyle name="60% - Énfasis1" xfId="2574" xr:uid="{F8F2A982-7590-4E44-A871-A8B0C03316BA}"/>
    <cellStyle name="60% - Énfasis2" xfId="2575" xr:uid="{A8DAEF9D-8789-41D3-ACB5-69B22D52BE32}"/>
    <cellStyle name="60% - Énfasis3" xfId="2576" xr:uid="{40BDB5E1-B4A6-4E30-894B-B23206D14680}"/>
    <cellStyle name="60% - Énfasis4" xfId="2577" xr:uid="{B8B6840F-08D1-4847-9726-F8394E94E35A}"/>
    <cellStyle name="60% - Énfasis5" xfId="2578" xr:uid="{19380992-F6CA-4E32-A15B-B3A8BF0F979B}"/>
    <cellStyle name="60% - Énfasis6" xfId="2579" xr:uid="{0F5BCD67-01D0-4D3A-8120-8F5961868ADB}"/>
    <cellStyle name="Accent1" xfId="2473" xr:uid="{8D55C01C-19BD-4C75-B347-FEFE0700179A}"/>
    <cellStyle name="Accent1 2" xfId="60" xr:uid="{96DF9154-210D-44EA-AAC2-058FF1E3086B}"/>
    <cellStyle name="Accent1 2 2" xfId="2580" xr:uid="{430E7BAB-5ED3-4239-A6CA-94127F2D8C66}"/>
    <cellStyle name="Accent1 3" xfId="2784" xr:uid="{00367B0F-90B4-4DCE-BD7C-BF2EA81CF8EB}"/>
    <cellStyle name="Accent2" xfId="2474" xr:uid="{6D349C96-33AC-42EF-B3B8-62305913943C}"/>
    <cellStyle name="Accent2 2" xfId="61" xr:uid="{0F413436-B116-4354-9789-06746FE807F4}"/>
    <cellStyle name="Accent2 2 2" xfId="2581" xr:uid="{3B9A629D-F6ED-4615-AE9B-64EE5BC39A4A}"/>
    <cellStyle name="Accent2 3" xfId="2745" xr:uid="{B070CE88-58CD-4C56-981C-B61298162B6F}"/>
    <cellStyle name="Accent3" xfId="2475" xr:uid="{6EDCE55F-5828-4880-81C0-837B7A1DFFC7}"/>
    <cellStyle name="Accent3 2" xfId="62" xr:uid="{CFD8FDFF-755A-41D7-9B54-68AB81290508}"/>
    <cellStyle name="Accent3 2 2" xfId="2582" xr:uid="{D1B47335-165F-4FCE-B2BD-616E29A38F25}"/>
    <cellStyle name="Accent3 3" xfId="2746" xr:uid="{BA21BFB8-51DD-473E-80D5-F602D32F29DF}"/>
    <cellStyle name="Accent4" xfId="2476" xr:uid="{DD9BC5AE-37B4-418F-B563-A2190D59D0BA}"/>
    <cellStyle name="Accent4 2" xfId="63" xr:uid="{017830AF-6395-41D8-BBB1-D46DEBBE132E}"/>
    <cellStyle name="Accent4 2 2" xfId="2583" xr:uid="{B0F709F8-D053-4ADA-9A6A-8A9A8F8C9C6A}"/>
    <cellStyle name="Accent4 3" xfId="2747" xr:uid="{6E613DD7-30FB-4040-A0E5-555E8B66AF60}"/>
    <cellStyle name="Accent5" xfId="2477" xr:uid="{E532C799-9AD5-454A-BB1E-12159E4CF904}"/>
    <cellStyle name="Accent5 2" xfId="64" xr:uid="{EAC1E482-73D5-421D-9CFA-33EE4C3E33BB}"/>
    <cellStyle name="Accent5 2 2" xfId="2584" xr:uid="{5FAEFFE2-E23E-4372-83B4-15EE38E4DCC7}"/>
    <cellStyle name="Accent5 3" xfId="2748" xr:uid="{7BBCA39F-BBF2-4B55-8D75-B8FCFF14FB92}"/>
    <cellStyle name="Accent6" xfId="2478" xr:uid="{FD2ED326-8024-4689-AF5F-AB9EF843BF90}"/>
    <cellStyle name="Accent6 2" xfId="65" xr:uid="{39A5BB8F-F8A4-4B89-A9A4-FFE4E0350244}"/>
    <cellStyle name="Accent6 2 2" xfId="2585" xr:uid="{0B4359C0-CBB3-416C-AA05-A263E865F5BD}"/>
    <cellStyle name="Accent6 3" xfId="2749" xr:uid="{A725184C-038E-44A9-8B4C-84C962F88E2B}"/>
    <cellStyle name="Anteckning 2" xfId="66" xr:uid="{3D690511-29C3-428C-814C-CE27F2A76C88}"/>
    <cellStyle name="Anteckning 2 2" xfId="67" xr:uid="{98388124-AB7C-4C2E-97B0-E8A8F119A866}"/>
    <cellStyle name="Bad" xfId="2479" xr:uid="{75FF0E2D-0703-4886-86FD-487761CA689A}"/>
    <cellStyle name="Bad 2" xfId="69" xr:uid="{564BF342-E83F-4841-B742-9D9DF8064D87}"/>
    <cellStyle name="Bad 2 2" xfId="2586" xr:uid="{F6C92D4A-8F1F-4D28-A182-62E724479369}"/>
    <cellStyle name="Bad 3" xfId="2756" xr:uid="{301EAD5F-6114-4A73-9949-AD73E2A3A3CB}"/>
    <cellStyle name="Beräkning 2" xfId="70" xr:uid="{7F4E5C84-DB3C-430A-A624-9955E267853E}"/>
    <cellStyle name="Bevitel" xfId="2587" xr:uid="{F649F730-B3F0-4FE6-BBE9-74F0B7922554}"/>
    <cellStyle name="Bevitel 10" xfId="5653" xr:uid="{27DF6E61-BCAE-4CFB-BB32-646CFAF69170}"/>
    <cellStyle name="Bevitel 11" xfId="6003" xr:uid="{30A7D67B-63C2-4F29-A532-3C53179B75BE}"/>
    <cellStyle name="Bevitel 12" xfId="7332" xr:uid="{180B42DB-ED8B-42CA-85FD-A7B3A94F0748}"/>
    <cellStyle name="Bevitel 13" xfId="10977" xr:uid="{0B83AD44-3304-4022-8DAF-41DC779A9F0C}"/>
    <cellStyle name="Bevitel 14" xfId="12368" xr:uid="{73A04C44-73C2-4737-9591-D02FE23F1B2D}"/>
    <cellStyle name="Bevitel 15" xfId="11406" xr:uid="{E04CCF2F-86CE-4420-8EF6-1E124ED0EEF4}"/>
    <cellStyle name="Bevitel 16" xfId="12446" xr:uid="{0F836ABA-0803-4EA8-8B69-8A43E4F1C6DF}"/>
    <cellStyle name="Bevitel 17" xfId="13341" xr:uid="{92D17DA0-2C41-4F1A-B71B-84F2C3739FCD}"/>
    <cellStyle name="Bevitel 18" xfId="15307" xr:uid="{68469B5D-3A26-40FF-A0C2-4BBF232BA674}"/>
    <cellStyle name="Bevitel 19" xfId="13200" xr:uid="{8C2D10E3-19A8-41AA-BDB4-4287309B5BD8}"/>
    <cellStyle name="Bevitel 2" xfId="2823" xr:uid="{F294F6DB-9543-48C8-9C11-42657AED3562}"/>
    <cellStyle name="Bevitel 2 10" xfId="4352" xr:uid="{92AE686F-230B-4A6A-96DD-FA87211456A4}"/>
    <cellStyle name="Bevitel 2 11" xfId="5819" xr:uid="{B955839A-3627-451E-925C-D4440237C7E9}"/>
    <cellStyle name="Bevitel 2 12" xfId="7149" xr:uid="{EC6DA73B-CB96-4216-B1B8-33F3BB2B6ECC}"/>
    <cellStyle name="Bevitel 2 13" xfId="8478" xr:uid="{166F357C-6575-48FF-A82D-F98A893CA4A7}"/>
    <cellStyle name="Bevitel 2 14" xfId="4887" xr:uid="{94E2ED51-F9F8-4F1D-9495-32429A3314BD}"/>
    <cellStyle name="Bevitel 2 15" xfId="10741" xr:uid="{0EBE7FB9-0617-439B-88E4-F0CFCDD79843}"/>
    <cellStyle name="Bevitel 2 16" xfId="11293" xr:uid="{FBA2D8D2-C8EF-4FC1-B031-18D35E8A326D}"/>
    <cellStyle name="Bevitel 2 17" xfId="13794" xr:uid="{3BA7D4BA-F815-45E7-85F1-877EB7D32C55}"/>
    <cellStyle name="Bevitel 2 18" xfId="15123" xr:uid="{A0633D01-249B-43FD-B145-0270B84CA4F0}"/>
    <cellStyle name="Bevitel 2 19" xfId="16453" xr:uid="{35C15F1C-9A8C-4F60-80D7-D5E78398B2F8}"/>
    <cellStyle name="Bevitel 2 2" xfId="2862" xr:uid="{58E84D94-28FD-456C-ACE0-1EF7324ABF95}"/>
    <cellStyle name="Bevitel 2 2 10" xfId="7188" xr:uid="{5C7EBC64-F9A4-476E-AD98-25DE14C3E8A1}"/>
    <cellStyle name="Bevitel 2 2 11" xfId="8517" xr:uid="{11D30842-89FD-41B7-B116-36788FA8DC98}"/>
    <cellStyle name="Bevitel 2 2 12" xfId="9820" xr:uid="{0D50CBCB-5FBF-4866-9FCA-3C290E339955}"/>
    <cellStyle name="Bevitel 2 2 13" xfId="11153" xr:uid="{F9D17371-515B-4928-8F39-15682F52E9E3}"/>
    <cellStyle name="Bevitel 2 2 14" xfId="13745" xr:uid="{9EB785C0-0008-4145-8D5B-8CA534C5D3DB}"/>
    <cellStyle name="Bevitel 2 2 15" xfId="13833" xr:uid="{01D5E2C4-B67B-4E2C-8FCE-BA8C49EE2AB1}"/>
    <cellStyle name="Bevitel 2 2 16" xfId="15162" xr:uid="{BE0AA6E8-07B6-4185-8BC6-3F5019DDA630}"/>
    <cellStyle name="Bevitel 2 2 17" xfId="16492" xr:uid="{2EA74657-8FFD-4C90-94F6-A9A72AF52DDC}"/>
    <cellStyle name="Bevitel 2 2 18" xfId="17822" xr:uid="{A3D1B3B1-0A9A-4BB4-A8A7-EF60102F0E73}"/>
    <cellStyle name="Bevitel 2 2 19" xfId="19125" xr:uid="{749EAA54-DECB-4C8D-91D5-683568E6C9C0}"/>
    <cellStyle name="Bevitel 2 2 2" xfId="3218" xr:uid="{BD811C97-9E8A-4590-867E-00110C7E3A67}"/>
    <cellStyle name="Bevitel 2 2 2 10" xfId="15518" xr:uid="{3AB78E98-6F19-4294-8011-A0B5C58C0EF2}"/>
    <cellStyle name="Bevitel 2 2 2 11" xfId="16847" xr:uid="{C793BFF6-ACCE-4B80-A50B-08FB900FED47}"/>
    <cellStyle name="Bevitel 2 2 2 12" xfId="18178" xr:uid="{724AE665-8421-4179-BE1F-5C5F2085D65B}"/>
    <cellStyle name="Bevitel 2 2 2 13" xfId="19731" xr:uid="{2F2E9019-59A4-4A56-AF9F-35616CF64C2F}"/>
    <cellStyle name="Bevitel 2 2 2 14" xfId="20568" xr:uid="{46605957-E37B-45F5-A449-CB9328E086D3}"/>
    <cellStyle name="Bevitel 2 2 2 15" xfId="21860" xr:uid="{40275E84-681A-425A-991C-801C099718AF}"/>
    <cellStyle name="Bevitel 2 2 2 16" xfId="23149" xr:uid="{5AFEDAFA-4367-43FA-9B89-D0B6FA46DC09}"/>
    <cellStyle name="Bevitel 2 2 2 2" xfId="5237" xr:uid="{43EC141C-896E-4AF7-8439-CE526D6F57D1}"/>
    <cellStyle name="Bevitel 2 2 2 3" xfId="6214" xr:uid="{3B2F1C1D-B2CE-42F8-85D3-1FE8B0D6C127}"/>
    <cellStyle name="Bevitel 2 2 2 4" xfId="7543" xr:uid="{061BB74E-71EA-49C2-ABFE-14B62D270D06}"/>
    <cellStyle name="Bevitel 2 2 2 5" xfId="8872" xr:uid="{32D4FB2A-8E1D-41EA-9A34-EDBB6CCD2D3A}"/>
    <cellStyle name="Bevitel 2 2 2 6" xfId="10512" xr:uid="{1C3D4DB6-576F-4E67-B8B9-FBFE6F06C551}"/>
    <cellStyle name="Bevitel 2 2 2 7" xfId="11874" xr:uid="{2A94F6FF-42F2-4F45-8B5C-1EC76FCFDA09}"/>
    <cellStyle name="Bevitel 2 2 2 8" xfId="13325" xr:uid="{19C62CDA-5642-4E10-A1DE-2785157B0CC0}"/>
    <cellStyle name="Bevitel 2 2 2 9" xfId="14188" xr:uid="{0CD7ECB4-D3D5-4068-9A74-E021F17D9472}"/>
    <cellStyle name="Bevitel 2 2 20" xfId="20236" xr:uid="{7417BF0D-1ACB-4FEB-9417-93ADC765C6DE}"/>
    <cellStyle name="Bevitel 2 2 21" xfId="21529" xr:uid="{05C6E349-9EF4-4A0A-A774-8DF94125ECCE}"/>
    <cellStyle name="Bevitel 2 2 22" xfId="22820" xr:uid="{DF893B57-33AB-4179-8C34-637C856033F8}"/>
    <cellStyle name="Bevitel 2 2 3" xfId="3383" xr:uid="{66BF6211-AA2B-45EE-9C3E-ADC32C7DA4D0}"/>
    <cellStyle name="Bevitel 2 2 3 10" xfId="15683" xr:uid="{F00D2BF2-24AE-47D2-80D7-F2C96CC89B3A}"/>
    <cellStyle name="Bevitel 2 2 3 11" xfId="17012" xr:uid="{3A46151D-ABEE-489C-972D-4FD5C4317405}"/>
    <cellStyle name="Bevitel 2 2 3 12" xfId="18343" xr:uid="{54E6CA9E-40F9-4952-9B8C-6188608E1349}"/>
    <cellStyle name="Bevitel 2 2 3 13" xfId="12195" xr:uid="{66623B84-E3EB-4EB0-8D13-CD18E621D010}"/>
    <cellStyle name="Bevitel 2 2 3 14" xfId="20733" xr:uid="{5AA129E1-8A96-47F5-9ECA-4F7F1D2CD673}"/>
    <cellStyle name="Bevitel 2 2 3 15" xfId="22025" xr:uid="{6F1FB7AB-ABD5-4DFA-96F0-470FFAC3F9D0}"/>
    <cellStyle name="Bevitel 2 2 3 16" xfId="23314" xr:uid="{69FF6CBD-94AD-46B0-B851-282417AFF7E2}"/>
    <cellStyle name="Bevitel 2 2 3 2" xfId="4131" xr:uid="{9FCFB55D-D384-4380-92D3-8B542E6711B2}"/>
    <cellStyle name="Bevitel 2 2 3 3" xfId="6379" xr:uid="{789748C1-857F-462E-A433-908C7C2EDAEA}"/>
    <cellStyle name="Bevitel 2 2 3 4" xfId="7708" xr:uid="{0CC4BA18-FC70-4638-8841-CA5E946955FA}"/>
    <cellStyle name="Bevitel 2 2 3 5" xfId="9037" xr:uid="{7A02F685-189B-480F-B2E8-68A2ABC39820}"/>
    <cellStyle name="Bevitel 2 2 3 6" xfId="4838" xr:uid="{815928B2-FFA6-4C97-AA20-71FD9568EDBF}"/>
    <cellStyle name="Bevitel 2 2 3 7" xfId="10439" xr:uid="{054A1116-AD81-4421-AE0D-232CBD6AD3D7}"/>
    <cellStyle name="Bevitel 2 2 3 8" xfId="12684" xr:uid="{93735BCD-A7F2-42BE-A6F1-084A2D3D43F5}"/>
    <cellStyle name="Bevitel 2 2 3 9" xfId="14353" xr:uid="{6EAF50F8-B80E-4531-B240-545D84A7828B}"/>
    <cellStyle name="Bevitel 2 2 4" xfId="3543" xr:uid="{9D1D9397-EBBA-4D86-B5BA-B64005BFD291}"/>
    <cellStyle name="Bevitel 2 2 4 10" xfId="15843" xr:uid="{CA5A30B9-7579-4E93-815C-F568D54512F9}"/>
    <cellStyle name="Bevitel 2 2 4 11" xfId="17172" xr:uid="{3FE2C82A-B48B-417D-BD6E-BD75B599086C}"/>
    <cellStyle name="Bevitel 2 2 4 12" xfId="18503" xr:uid="{A984FDD1-ACDC-4FC4-8A4D-832527456B68}"/>
    <cellStyle name="Bevitel 2 2 4 13" xfId="20025" xr:uid="{D10C7DD6-5F3B-45D0-998D-508D5C6800F4}"/>
    <cellStyle name="Bevitel 2 2 4 14" xfId="20893" xr:uid="{D1CAAA4D-AFC8-4160-B742-76D77BCF09AE}"/>
    <cellStyle name="Bevitel 2 2 4 15" xfId="22185" xr:uid="{196E1561-F92C-4563-AA0B-FED06484DCB9}"/>
    <cellStyle name="Bevitel 2 2 4 16" xfId="23474" xr:uid="{BEFEE39E-F0E3-4DD6-96C9-6A221625FC9A}"/>
    <cellStyle name="Bevitel 2 2 4 2" xfId="5598" xr:uid="{6BE2F993-DC61-4A4D-B992-574959374E3E}"/>
    <cellStyle name="Bevitel 2 2 4 3" xfId="6539" xr:uid="{01CB6739-B365-49C0-ACE1-FDD750E91B0C}"/>
    <cellStyle name="Bevitel 2 2 4 4" xfId="7868" xr:uid="{F3A1E3A9-4A06-4552-B88B-BBD0E93B1DB1}"/>
    <cellStyle name="Bevitel 2 2 4 5" xfId="9197" xr:uid="{6CE1EFDE-57B3-423E-A47A-E58308C1B6CC}"/>
    <cellStyle name="Bevitel 2 2 4 6" xfId="10853" xr:uid="{A1CAFD5A-A2E8-46F7-805B-92C645DDE7F2}"/>
    <cellStyle name="Bevitel 2 2 4 7" xfId="12236" xr:uid="{D16C63F4-20C7-47B6-8323-D63B81FF62AF}"/>
    <cellStyle name="Bevitel 2 2 4 8" xfId="13550" xr:uid="{9D1DAF8C-F7A9-402F-83D6-6F4650B767B3}"/>
    <cellStyle name="Bevitel 2 2 4 9" xfId="14513" xr:uid="{BAC11BB1-2AEB-4DC0-B690-335EAEE11850}"/>
    <cellStyle name="Bevitel 2 2 5" xfId="3702" xr:uid="{5D1E37F2-80D5-4A09-A3F0-8C6ABD41D24F}"/>
    <cellStyle name="Bevitel 2 2 5 10" xfId="16002" xr:uid="{F09CFBCC-93DE-4AF6-9EB6-AFE3C22ACC8B}"/>
    <cellStyle name="Bevitel 2 2 5 11" xfId="17331" xr:uid="{F3441D77-EDD4-496E-9932-191C71CFA741}"/>
    <cellStyle name="Bevitel 2 2 5 12" xfId="18662" xr:uid="{7B727E73-263C-4DC8-8472-98301BAD5F00}"/>
    <cellStyle name="Bevitel 2 2 5 13" xfId="19206" xr:uid="{670CD16C-81BF-4B6E-9233-EF8DA1CE78B4}"/>
    <cellStyle name="Bevitel 2 2 5 14" xfId="21052" xr:uid="{B85A88D8-62AF-4BD2-AA7C-17BDD8049B21}"/>
    <cellStyle name="Bevitel 2 2 5 15" xfId="22344" xr:uid="{DB5F1630-1977-42B6-AF55-4216476B565A}"/>
    <cellStyle name="Bevitel 2 2 5 16" xfId="23633" xr:uid="{B62FE924-0BA3-4743-8B94-DCEC38E82545}"/>
    <cellStyle name="Bevitel 2 2 5 2" xfId="4612" xr:uid="{593498CF-F8DD-4B34-93B3-5A3F9DFF7FC8}"/>
    <cellStyle name="Bevitel 2 2 5 3" xfId="6698" xr:uid="{DF38EABC-B930-4361-B92C-68F98BD032B5}"/>
    <cellStyle name="Bevitel 2 2 5 4" xfId="8027" xr:uid="{5D40222A-79F8-4EFD-874C-EF840CD93E86}"/>
    <cellStyle name="Bevitel 2 2 5 5" xfId="9356" xr:uid="{3401A635-9DD2-4594-ABA7-53F52A929639}"/>
    <cellStyle name="Bevitel 2 2 5 6" xfId="9916" xr:uid="{1994534A-8589-4E97-8614-92D461287C9A}"/>
    <cellStyle name="Bevitel 2 2 5 7" xfId="11252" xr:uid="{7BE572D9-705B-44A0-8E74-0C02339E8B80}"/>
    <cellStyle name="Bevitel 2 2 5 8" xfId="12825" xr:uid="{53050222-6C6B-4722-A453-0025A60351C4}"/>
    <cellStyle name="Bevitel 2 2 5 9" xfId="14672" xr:uid="{FE5FF403-5B5F-4963-8652-43BE596A9C7A}"/>
    <cellStyle name="Bevitel 2 2 6" xfId="3857" xr:uid="{7F9B91D7-3104-4E0A-8E3C-777690B4FA7E}"/>
    <cellStyle name="Bevitel 2 2 6 10" xfId="16157" xr:uid="{D08FD196-3E28-4015-9C80-98370DDDAA74}"/>
    <cellStyle name="Bevitel 2 2 6 11" xfId="17486" xr:uid="{E5954D44-3005-4703-985C-ABC63F2C4756}"/>
    <cellStyle name="Bevitel 2 2 6 12" xfId="18817" xr:uid="{BED75133-6010-4337-B11B-11DA2CC366D3}"/>
    <cellStyle name="Bevitel 2 2 6 13" xfId="19631" xr:uid="{200D99BE-A689-4B53-938C-6ADA0EBD38D8}"/>
    <cellStyle name="Bevitel 2 2 6 14" xfId="21207" xr:uid="{23AC884C-BC2B-41EE-BC40-FC75FC1C6FCE}"/>
    <cellStyle name="Bevitel 2 2 6 15" xfId="22499" xr:uid="{91ADC9D5-2703-4DE1-B11D-7E255F31118B}"/>
    <cellStyle name="Bevitel 2 2 6 16" xfId="23788" xr:uid="{93C39A34-5937-4B80-A587-1BD66F55F437}"/>
    <cellStyle name="Bevitel 2 2 6 2" xfId="5117" xr:uid="{98B07ED8-0933-4842-A95C-85F756B3A0F3}"/>
    <cellStyle name="Bevitel 2 2 6 3" xfId="6853" xr:uid="{1084F1B2-7F6A-44BF-90E0-EF52C2803A4B}"/>
    <cellStyle name="Bevitel 2 2 6 4" xfId="8182" xr:uid="{6623B583-D89B-4BC9-B565-EE4DBECFDEC9}"/>
    <cellStyle name="Bevitel 2 2 6 5" xfId="9511" xr:uid="{045CEDA7-4111-428C-8603-3CDB172685CE}"/>
    <cellStyle name="Bevitel 2 2 6 6" xfId="10396" xr:uid="{254F3F68-83C7-4DAC-94D2-61411B041754}"/>
    <cellStyle name="Bevitel 2 2 6 7" xfId="11913" xr:uid="{15F987FC-0D80-436D-9530-5AFE9EA5D2CE}"/>
    <cellStyle name="Bevitel 2 2 6 8" xfId="13250" xr:uid="{70AF9AEF-226E-4ED3-87DD-1A3A995C8FA3}"/>
    <cellStyle name="Bevitel 2 2 6 9" xfId="14827" xr:uid="{F9349EEB-F702-494F-BE83-ADD158152578}"/>
    <cellStyle name="Bevitel 2 2 7" xfId="4010" xr:uid="{800E07C8-9EC5-4322-BE54-6413245BB542}"/>
    <cellStyle name="Bevitel 2 2 7 10" xfId="16310" xr:uid="{44E1DF84-4D9E-4BBD-A052-3C75A22F7681}"/>
    <cellStyle name="Bevitel 2 2 7 11" xfId="17639" xr:uid="{F69C499E-35B3-4338-9757-7122D6D3F260}"/>
    <cellStyle name="Bevitel 2 2 7 12" xfId="18970" xr:uid="{45FB3211-F66E-4717-A331-7957FD1AEB1A}"/>
    <cellStyle name="Bevitel 2 2 7 13" xfId="16434" xr:uid="{D68F3941-F414-4BFA-9905-4F16E2EC3197}"/>
    <cellStyle name="Bevitel 2 2 7 14" xfId="21360" xr:uid="{1BBCD692-73D4-4B4E-A47C-D1B88F89D3F4}"/>
    <cellStyle name="Bevitel 2 2 7 15" xfId="22652" xr:uid="{67B6406F-8845-48C9-A04B-88C20BDECB59}"/>
    <cellStyle name="Bevitel 2 2 7 16" xfId="23941" xr:uid="{2A621EC4-F2C1-4113-BAB3-3A49536B7F6B}"/>
    <cellStyle name="Bevitel 2 2 7 2" xfId="4429" xr:uid="{31DE36F0-E8EE-498E-B314-ED8A4CEECF7A}"/>
    <cellStyle name="Bevitel 2 2 7 3" xfId="7006" xr:uid="{27E676B8-C3A9-4AC4-9582-3AA8AEE2A8E0}"/>
    <cellStyle name="Bevitel 2 2 7 4" xfId="8335" xr:uid="{E55B4433-BF45-4767-BA16-DADB0FE7DAC9}"/>
    <cellStyle name="Bevitel 2 2 7 5" xfId="9664" xr:uid="{0D96CD88-70C1-434A-AB52-5440B3E62F54}"/>
    <cellStyle name="Bevitel 2 2 7 6" xfId="5998" xr:uid="{DEEDE78F-712A-44E9-B0C4-3C9AC8786676}"/>
    <cellStyle name="Bevitel 2 2 7 7" xfId="10748" xr:uid="{88642D1B-72FA-44D8-8678-A559A3AD19A2}"/>
    <cellStyle name="Bevitel 2 2 7 8" xfId="12920" xr:uid="{81A2C9D7-C414-4111-9419-36E9808C7C3C}"/>
    <cellStyle name="Bevitel 2 2 7 9" xfId="14980" xr:uid="{CB696BB2-9BFD-4824-8DCC-EEE0981376FC}"/>
    <cellStyle name="Bevitel 2 2 8" xfId="4512" xr:uid="{4EB9F4C4-7ADB-4923-B97B-0C9DF82F7058}"/>
    <cellStyle name="Bevitel 2 2 9" xfId="5858" xr:uid="{64103839-EAD3-466B-AFB6-BAD060D363D1}"/>
    <cellStyle name="Bevitel 2 20" xfId="17783" xr:uid="{A3D98A87-DAA1-4D5A-B37C-F0A22DF0EB5E}"/>
    <cellStyle name="Bevitel 2 21" xfId="12609" xr:uid="{8100AE55-D01E-46C9-9B9A-7CD8AA15F9DA}"/>
    <cellStyle name="Bevitel 2 22" xfId="20201" xr:uid="{EF7E0B8B-3FEF-4F9B-A227-B67647AB361D}"/>
    <cellStyle name="Bevitel 2 23" xfId="21494" xr:uid="{637D1A73-1E44-4543-B462-A390A9D1E74C}"/>
    <cellStyle name="Bevitel 2 24" xfId="22785" xr:uid="{C8F9D407-ABE4-489D-901C-CEE69B434BA7}"/>
    <cellStyle name="Bevitel 2 3" xfId="2929" xr:uid="{023FF13D-7BB7-4304-8777-CE6C10FDDCFA}"/>
    <cellStyle name="Bevitel 2 3 10" xfId="7255" xr:uid="{3F60DE70-9CAC-496C-86E3-E802A1B0C106}"/>
    <cellStyle name="Bevitel 2 3 11" xfId="8584" xr:uid="{CC81F57D-CF76-4606-8775-A83B0AB2FB45}"/>
    <cellStyle name="Bevitel 2 3 12" xfId="11021" xr:uid="{5ECCA723-1989-4647-BC53-B55FDA0D769A}"/>
    <cellStyle name="Bevitel 2 3 13" xfId="12414" xr:uid="{D986C553-4893-4266-823A-C2526C329173}"/>
    <cellStyle name="Bevitel 2 3 14" xfId="12254" xr:uid="{9B4CEAC7-09BA-4447-A5CA-423878879831}"/>
    <cellStyle name="Bevitel 2 3 15" xfId="13900" xr:uid="{D8613627-CFBC-412E-9052-FADFB6C9F4FF}"/>
    <cellStyle name="Bevitel 2 3 16" xfId="15229" xr:uid="{20854C5B-B5DA-46D6-AF5F-F497BF1D622E}"/>
    <cellStyle name="Bevitel 2 3 17" xfId="16559" xr:uid="{591C321C-2FC1-4E61-AF93-BEDAD1600618}"/>
    <cellStyle name="Bevitel 2 3 18" xfId="17889" xr:uid="{BEDCB99A-6A7E-4B00-BE73-86588452D94E}"/>
    <cellStyle name="Bevitel 2 3 19" xfId="20176" xr:uid="{2AA881ED-401A-40C5-85CE-3BE7F51F4686}"/>
    <cellStyle name="Bevitel 2 3 2" xfId="3278" xr:uid="{F7F00117-9410-4B10-A552-06D0EF5271AD}"/>
    <cellStyle name="Bevitel 2 3 2 10" xfId="15578" xr:uid="{C564F355-8D43-4A0C-AB6D-8A7D147F1785}"/>
    <cellStyle name="Bevitel 2 3 2 11" xfId="16907" xr:uid="{872BD19B-98CF-46F1-88F1-7AB458837E2D}"/>
    <cellStyle name="Bevitel 2 3 2 12" xfId="18238" xr:uid="{E67BFD03-F700-4136-9014-FFE0C113DCEE}"/>
    <cellStyle name="Bevitel 2 3 2 13" xfId="19517" xr:uid="{803D13BF-3064-4BB8-8AA3-25357C6E4637}"/>
    <cellStyle name="Bevitel 2 3 2 14" xfId="20628" xr:uid="{413ED8ED-E0DB-496A-88E5-D53F864287C7}"/>
    <cellStyle name="Bevitel 2 3 2 15" xfId="21920" xr:uid="{7545E52C-B7E6-40EA-9615-883404306A4B}"/>
    <cellStyle name="Bevitel 2 3 2 16" xfId="23209" xr:uid="{1ECF8988-5BCA-4407-B562-E860F552A893}"/>
    <cellStyle name="Bevitel 2 3 2 2" xfId="4973" xr:uid="{6BDE7D1B-9F17-44F9-AE42-37E32FA1C9E4}"/>
    <cellStyle name="Bevitel 2 3 2 3" xfId="6274" xr:uid="{D0883575-B7E8-4D63-8654-D393D3F28F58}"/>
    <cellStyle name="Bevitel 2 3 2 4" xfId="7603" xr:uid="{639B61B2-A9ED-429F-B472-02EF650B4D2A}"/>
    <cellStyle name="Bevitel 2 3 2 5" xfId="8932" xr:uid="{3F6F6EDA-F8C3-46ED-906B-3DF866FDA7B5}"/>
    <cellStyle name="Bevitel 2 3 2 6" xfId="10263" xr:uid="{3AC20445-A81A-4C11-A2D9-2240DAEBD0F3}"/>
    <cellStyle name="Bevitel 2 3 2 7" xfId="11612" xr:uid="{118F2552-9F16-438D-A5CD-00E76F5534FA}"/>
    <cellStyle name="Bevitel 2 3 2 8" xfId="13014" xr:uid="{1A6D528B-7595-40F5-88D8-EDA607E23558}"/>
    <cellStyle name="Bevitel 2 3 2 9" xfId="14248" xr:uid="{54F316DD-D343-4091-BCBB-1EB847E9F016}"/>
    <cellStyle name="Bevitel 2 3 20" xfId="20295" xr:uid="{B6B47FD4-2E52-4C69-8034-16C99232882A}"/>
    <cellStyle name="Bevitel 2 3 21" xfId="21588" xr:uid="{7EA9D600-1859-4616-A51E-389738861650}"/>
    <cellStyle name="Bevitel 2 3 22" xfId="22879" xr:uid="{B5044645-66CC-4C92-822B-2949DA3F266E}"/>
    <cellStyle name="Bevitel 2 3 3" xfId="3443" xr:uid="{F1D8D5DE-4C80-4B4B-A246-524E2B8949CB}"/>
    <cellStyle name="Bevitel 2 3 3 10" xfId="15743" xr:uid="{94496B92-6A31-4992-A347-0ABECECC7B5A}"/>
    <cellStyle name="Bevitel 2 3 3 11" xfId="17072" xr:uid="{8E2548F0-B1C7-4DC8-B8CD-81E645CD46E3}"/>
    <cellStyle name="Bevitel 2 3 3 12" xfId="18403" xr:uid="{2A4651B3-9BF3-4053-9369-08E3AE0B1695}"/>
    <cellStyle name="Bevitel 2 3 3 13" xfId="19466" xr:uid="{C4B64B64-55D0-468D-BB14-23259EBB0BEE}"/>
    <cellStyle name="Bevitel 2 3 3 14" xfId="20793" xr:uid="{A87B6545-A3B2-4864-896B-9FECEAB50091}"/>
    <cellStyle name="Bevitel 2 3 3 15" xfId="22085" xr:uid="{0DCDE56C-F9CD-42DF-8426-170D66E6967D}"/>
    <cellStyle name="Bevitel 2 3 3 16" xfId="23374" xr:uid="{5E51D197-532C-47E2-BCCB-EC1F940A64A4}"/>
    <cellStyle name="Bevitel 2 3 3 2" xfId="4908" xr:uid="{3F5624C2-7882-418F-BFC9-E899F30BA937}"/>
    <cellStyle name="Bevitel 2 3 3 3" xfId="6439" xr:uid="{950550AF-7E7E-47DF-8A82-9CC8E6DC6B14}"/>
    <cellStyle name="Bevitel 2 3 3 4" xfId="7768" xr:uid="{70FD00BE-C40D-4F6B-BE53-711B749790E7}"/>
    <cellStyle name="Bevitel 2 3 3 5" xfId="9097" xr:uid="{3961D04E-152F-4473-8338-4887C93A00C8}"/>
    <cellStyle name="Bevitel 2 3 3 6" xfId="10201" xr:uid="{2FAE8779-D563-4FB3-9483-17066373F344}"/>
    <cellStyle name="Bevitel 2 3 3 7" xfId="11547" xr:uid="{A8F3D322-A1EA-45EA-A770-E49236600144}"/>
    <cellStyle name="Bevitel 2 3 3 8" xfId="13299" xr:uid="{B9534525-441A-499C-B7CA-4B33CD5595F0}"/>
    <cellStyle name="Bevitel 2 3 3 9" xfId="14413" xr:uid="{4A1D9E97-72B0-4029-919B-DA13183C1201}"/>
    <cellStyle name="Bevitel 2 3 4" xfId="3603" xr:uid="{F950E506-BCE2-41A4-BA39-DAC4F6F2AA03}"/>
    <cellStyle name="Bevitel 2 3 4 10" xfId="15903" xr:uid="{BEBBF5DA-09CD-4B4F-B86D-BDBCD70CFBE0}"/>
    <cellStyle name="Bevitel 2 3 4 11" xfId="17232" xr:uid="{38A1FE2A-F9D7-4436-939C-29623D29EC17}"/>
    <cellStyle name="Bevitel 2 3 4 12" xfId="18563" xr:uid="{0DE14D83-18E3-4A13-8DA7-79D626C1CB84}"/>
    <cellStyle name="Bevitel 2 3 4 13" xfId="19336" xr:uid="{71BBC05E-2B60-46E5-BA15-5D69B16C817D}"/>
    <cellStyle name="Bevitel 2 3 4 14" xfId="20953" xr:uid="{023BC2A5-A0C5-41B4-BF98-9692F9255E28}"/>
    <cellStyle name="Bevitel 2 3 4 15" xfId="22245" xr:uid="{0CB92759-A055-44C9-9957-CAFAEE830727}"/>
    <cellStyle name="Bevitel 2 3 4 16" xfId="23534" xr:uid="{A6F9AD5F-3328-46FC-8153-7A6F4E20839A}"/>
    <cellStyle name="Bevitel 2 3 4 2" xfId="4761" xr:uid="{6C81735E-3C43-45C5-8E9B-82F7A0E840D6}"/>
    <cellStyle name="Bevitel 2 3 4 3" xfId="6599" xr:uid="{4CDB61E1-A4E9-4AF0-BE89-56493439D030}"/>
    <cellStyle name="Bevitel 2 3 4 4" xfId="7928" xr:uid="{83BD1AE1-0298-4C17-AB92-8A63CDA1404C}"/>
    <cellStyle name="Bevitel 2 3 4 5" xfId="9257" xr:uid="{FB222BEA-C449-4BF7-B424-0FF781A980F8}"/>
    <cellStyle name="Bevitel 2 3 4 6" xfId="10059" xr:uid="{A3303E64-CD1F-44FF-8D8E-41B9E36B4F85}"/>
    <cellStyle name="Bevitel 2 3 4 7" xfId="11401" xr:uid="{4B69A6F4-77AD-4129-9C81-260AF7199F4F}"/>
    <cellStyle name="Bevitel 2 3 4 8" xfId="13474" xr:uid="{C2898B39-8615-4FA6-8148-6E045B38F6C6}"/>
    <cellStyle name="Bevitel 2 3 4 9" xfId="14573" xr:uid="{EEC302B9-51AC-461C-8814-93E40B13CEF9}"/>
    <cellStyle name="Bevitel 2 3 5" xfId="3762" xr:uid="{30887F1D-E50B-420F-A10F-B3C9C4A8747F}"/>
    <cellStyle name="Bevitel 2 3 5 10" xfId="16062" xr:uid="{0A9F2CDE-AB74-413D-B9D9-F474CCFFC9C0}"/>
    <cellStyle name="Bevitel 2 3 5 11" xfId="17391" xr:uid="{564E86E8-EF5F-48EB-BB44-DA8E18D84D2C}"/>
    <cellStyle name="Bevitel 2 3 5 12" xfId="18722" xr:uid="{530BF69E-8759-4BEA-978B-9B485C0D68E6}"/>
    <cellStyle name="Bevitel 2 3 5 13" xfId="19272" xr:uid="{11907991-27C8-40B0-8F44-8E24093CB345}"/>
    <cellStyle name="Bevitel 2 3 5 14" xfId="21112" xr:uid="{03561557-F7BD-45B8-A03B-BA184B2F7752}"/>
    <cellStyle name="Bevitel 2 3 5 15" xfId="22404" xr:uid="{59C536DB-308B-438F-ADF9-27314A963A7B}"/>
    <cellStyle name="Bevitel 2 3 5 16" xfId="23693" xr:uid="{B4D50788-5781-44B2-A2AC-B05A3D3A9027}"/>
    <cellStyle name="Bevitel 2 3 5 2" xfId="4684" xr:uid="{0DFD90A0-F661-42DD-97B2-DB002AAE5B59}"/>
    <cellStyle name="Bevitel 2 3 5 3" xfId="6758" xr:uid="{5291A4B2-289F-4D4F-A3A9-B3680ADDE9E8}"/>
    <cellStyle name="Bevitel 2 3 5 4" xfId="8087" xr:uid="{A9F5DBF2-F267-42BF-BB76-42983049DD74}"/>
    <cellStyle name="Bevitel 2 3 5 5" xfId="9416" xr:uid="{38AC57B5-62E5-4F79-97D4-E9D5FB46873C}"/>
    <cellStyle name="Bevitel 2 3 5 6" xfId="9984" xr:uid="{C7EE3BCE-8DBF-46BC-BB94-FD6D8E2F521E}"/>
    <cellStyle name="Bevitel 2 3 5 7" xfId="10540" xr:uid="{FA12A3E3-7258-44CA-9ACE-B23A3931268D}"/>
    <cellStyle name="Bevitel 2 3 5 8" xfId="12954" xr:uid="{B5F1DD09-086F-4223-A962-59565CC33282}"/>
    <cellStyle name="Bevitel 2 3 5 9" xfId="14732" xr:uid="{727E4963-9EDF-4AFD-AA3B-619FC9E367BB}"/>
    <cellStyle name="Bevitel 2 3 6" xfId="3917" xr:uid="{E602A1D3-F42C-4A7E-A236-B51441BA6E63}"/>
    <cellStyle name="Bevitel 2 3 6 10" xfId="16217" xr:uid="{51C275CB-0C71-40DE-A2DB-8F4F1A2ED240}"/>
    <cellStyle name="Bevitel 2 3 6 11" xfId="17546" xr:uid="{5D969918-21FA-427D-AEE5-04EDFFC5D476}"/>
    <cellStyle name="Bevitel 2 3 6 12" xfId="18877" xr:uid="{ABDBA159-BBF7-463C-AC63-E31FFCDC13F9}"/>
    <cellStyle name="Bevitel 2 3 6 13" xfId="19834" xr:uid="{0076F823-9CFF-4B87-94BC-DF9311A05137}"/>
    <cellStyle name="Bevitel 2 3 6 14" xfId="21267" xr:uid="{E9815389-2724-4CF3-84C8-536BB037031D}"/>
    <cellStyle name="Bevitel 2 3 6 15" xfId="22559" xr:uid="{241969D0-0FBC-4EE8-BF73-79A7567FDA49}"/>
    <cellStyle name="Bevitel 2 3 6 16" xfId="23848" xr:uid="{090BDB88-6337-4604-AAB7-16E11C63E512}"/>
    <cellStyle name="Bevitel 2 3 6 2" xfId="5372" xr:uid="{A6004174-9081-45CC-9282-A0C788DBE976}"/>
    <cellStyle name="Bevitel 2 3 6 3" xfId="6913" xr:uid="{13B7C933-2465-4255-8F0A-F1633D562BF0}"/>
    <cellStyle name="Bevitel 2 3 6 4" xfId="8242" xr:uid="{1E071AAE-8F98-4455-8D75-9599AE14E1DD}"/>
    <cellStyle name="Bevitel 2 3 6 5" xfId="9571" xr:uid="{12CFBCD6-1B18-47E3-8185-A3B34BD1AD49}"/>
    <cellStyle name="Bevitel 2 3 6 6" xfId="10640" xr:uid="{78B08ED1-DEAC-477E-A8CF-43BF33996B82}"/>
    <cellStyle name="Bevitel 2 3 6 7" xfId="12164" xr:uid="{7A3F9728-3733-4573-BA74-89836EF9A23D}"/>
    <cellStyle name="Bevitel 2 3 6 8" xfId="12704" xr:uid="{C1DCE892-8985-41E0-89BE-045DC80DB06F}"/>
    <cellStyle name="Bevitel 2 3 6 9" xfId="14887" xr:uid="{B4C984AE-125B-4D17-995C-D7C569D2101B}"/>
    <cellStyle name="Bevitel 2 3 7" xfId="4069" xr:uid="{580E48DA-CCDC-4626-8707-B820240DFF1D}"/>
    <cellStyle name="Bevitel 2 3 7 10" xfId="16369" xr:uid="{4029A008-6FB7-49BA-837F-282F73D2EB0E}"/>
    <cellStyle name="Bevitel 2 3 7 11" xfId="17698" xr:uid="{6387F25B-9CE8-4F6E-AFD7-603682EA412C}"/>
    <cellStyle name="Bevitel 2 3 7 12" xfId="19029" xr:uid="{2572FCEF-2677-4FAD-A067-BA3606D158F4}"/>
    <cellStyle name="Bevitel 2 3 7 13" xfId="17847" xr:uid="{9D199214-4A32-4337-857E-E0564D60D192}"/>
    <cellStyle name="Bevitel 2 3 7 14" xfId="21419" xr:uid="{DF00374E-B5A6-4D1B-AF70-EFF20FCDCAD7}"/>
    <cellStyle name="Bevitel 2 3 7 15" xfId="22711" xr:uid="{0C468EAB-9A4A-4D6D-8ADD-9777BC2F6293}"/>
    <cellStyle name="Bevitel 2 3 7 16" xfId="24000" xr:uid="{8BC40C92-E96C-48AF-8DD1-1D47A28BF5AB}"/>
    <cellStyle name="Bevitel 2 3 7 2" xfId="4208" xr:uid="{90EBED1B-B3D0-4DBA-AD4E-669CB3EDF1C1}"/>
    <cellStyle name="Bevitel 2 3 7 3" xfId="7065" xr:uid="{5CB0A229-16B8-43C0-8A8A-E52448E0951E}"/>
    <cellStyle name="Bevitel 2 3 7 4" xfId="8394" xr:uid="{D2914E3B-6458-4082-BB9F-94C0B7CC06B0}"/>
    <cellStyle name="Bevitel 2 3 7 5" xfId="9723" xr:uid="{54ECDE52-9310-4AFE-8DC4-C86A3E9B1D7E}"/>
    <cellStyle name="Bevitel 2 3 7 6" xfId="8542" xr:uid="{AF9007CB-DF1D-412A-BA41-E4BC9214BC97}"/>
    <cellStyle name="Bevitel 2 3 7 7" xfId="11049" xr:uid="{16B64555-EF9C-4916-A5FA-54299483B58F}"/>
    <cellStyle name="Bevitel 2 3 7 8" xfId="13540" xr:uid="{CAAF9429-BA30-4F55-95B5-098ABF21363B}"/>
    <cellStyle name="Bevitel 2 3 7 9" xfId="15039" xr:uid="{DE2E6830-65D0-47E5-88AF-00F36DF66EC8}"/>
    <cellStyle name="Bevitel 2 3 8" xfId="5776" xr:uid="{F4AD0115-BDB4-4634-AA14-DE492DBE40DB}"/>
    <cellStyle name="Bevitel 2 3 9" xfId="5925" xr:uid="{3D218220-9CEA-4139-A24C-3D81BFB593E7}"/>
    <cellStyle name="Bevitel 2 4" xfId="3181" xr:uid="{4B2146E0-A743-4066-82E9-164C647ED516}"/>
    <cellStyle name="Bevitel 2 4 10" xfId="15481" xr:uid="{2EB59985-2BD8-470C-AB57-33B0B785F5A7}"/>
    <cellStyle name="Bevitel 2 4 11" xfId="16810" xr:uid="{DC3B2F40-DC32-41E3-A384-CD0221D98BD3}"/>
    <cellStyle name="Bevitel 2 4 12" xfId="18141" xr:uid="{2A7ED642-6154-4F9A-AA61-B1A1AF87C726}"/>
    <cellStyle name="Bevitel 2 4 13" xfId="19179" xr:uid="{6084E596-741E-4919-B151-D1EEA994A16B}"/>
    <cellStyle name="Bevitel 2 4 14" xfId="20531" xr:uid="{F0EFC07C-5265-4A73-976B-07088D593D57}"/>
    <cellStyle name="Bevitel 2 4 15" xfId="21823" xr:uid="{87562E6B-940E-4A54-81A2-DE4B4DA79BEF}"/>
    <cellStyle name="Bevitel 2 4 16" xfId="23112" xr:uid="{6CC35487-F8CA-4533-B2BF-83AF1BF1E499}"/>
    <cellStyle name="Bevitel 2 4 2" xfId="4570" xr:uid="{910C7AD9-F5B6-4604-9F27-24B527CBD7B6}"/>
    <cellStyle name="Bevitel 2 4 3" xfId="6177" xr:uid="{B0E12B09-F802-4ABA-B234-179FCCBC16CC}"/>
    <cellStyle name="Bevitel 2 4 4" xfId="7506" xr:uid="{C4DEAB8A-3252-4D10-AC3A-AB808A445B14}"/>
    <cellStyle name="Bevitel 2 4 5" xfId="8835" xr:uid="{DBD323C5-8EC7-4313-BBD3-931743FCCD48}"/>
    <cellStyle name="Bevitel 2 4 6" xfId="9878" xr:uid="{E6B456C4-8D53-4023-AE71-4EA586722E0E}"/>
    <cellStyle name="Bevitel 2 4 7" xfId="11211" xr:uid="{776875F2-BF9D-48F7-9B35-CDA0FC1A3062}"/>
    <cellStyle name="Bevitel 2 4 8" xfId="12779" xr:uid="{00DF4CB5-DDB2-4DE9-A3F2-45CD99C018BB}"/>
    <cellStyle name="Bevitel 2 4 9" xfId="14151" xr:uid="{2017AA6D-4BAF-4E92-B54C-E478FC0F48AA}"/>
    <cellStyle name="Bevitel 2 5" xfId="3105" xr:uid="{7D9F88A7-6B0E-48E9-8112-2EDC41E3EF98}"/>
    <cellStyle name="Bevitel 2 5 10" xfId="15405" xr:uid="{A693DAD2-58E2-4263-9ED8-E19BA89FA168}"/>
    <cellStyle name="Bevitel 2 5 11" xfId="16734" xr:uid="{CB6E3D3A-9012-4923-BD24-CFB81DD6432B}"/>
    <cellStyle name="Bevitel 2 5 12" xfId="18065" xr:uid="{7A11A433-D87C-4B35-B4D5-4541FFE84519}"/>
    <cellStyle name="Bevitel 2 5 13" xfId="20041" xr:uid="{D939A1B0-3265-49BC-B8E4-E5878E7FF8FB}"/>
    <cellStyle name="Bevitel 2 5 14" xfId="20455" xr:uid="{C070069F-81A0-4F8E-BE71-A3680E07C9E9}"/>
    <cellStyle name="Bevitel 2 5 15" xfId="21747" xr:uid="{622C205E-2C5A-47B5-BBD5-F42E5CD22A06}"/>
    <cellStyle name="Bevitel 2 5 16" xfId="23036" xr:uid="{D42E8D31-D5BD-4AC5-80CF-9D0149934B00}"/>
    <cellStyle name="Bevitel 2 5 2" xfId="5614" xr:uid="{E4C65352-EF5F-474D-A473-3E701FFFDDE4}"/>
    <cellStyle name="Bevitel 2 5 3" xfId="6101" xr:uid="{8706CA69-9517-4448-BD38-1C841C366123}"/>
    <cellStyle name="Bevitel 2 5 4" xfId="7430" xr:uid="{5B7678F3-1841-46D2-899E-A36B8D6AC649}"/>
    <cellStyle name="Bevitel 2 5 5" xfId="8759" xr:uid="{7ED3418C-1EDC-4BD3-908C-0F9FE3BD763B}"/>
    <cellStyle name="Bevitel 2 5 6" xfId="10869" xr:uid="{4EABB082-9AB2-4086-A0E0-69674D997B1A}"/>
    <cellStyle name="Bevitel 2 5 7" xfId="12252" xr:uid="{D7034418-CC03-45A7-9B62-79B9BD4FB8D5}"/>
    <cellStyle name="Bevitel 2 5 8" xfId="12428" xr:uid="{2DEA7A49-1911-4BFD-AB49-969FCB4C79D9}"/>
    <cellStyle name="Bevitel 2 5 9" xfId="14075" xr:uid="{34A5904A-1036-4120-AC5D-AB53BA5D6221}"/>
    <cellStyle name="Bevitel 2 6" xfId="3156" xr:uid="{88D5B37A-0BEB-4DFC-A7A7-DC173972DB27}"/>
    <cellStyle name="Bevitel 2 6 10" xfId="15456" xr:uid="{D552E142-A770-49F1-96C3-1D75744B80AF}"/>
    <cellStyle name="Bevitel 2 6 11" xfId="16785" xr:uid="{C71B06DE-852A-4CAB-B715-632CFAFCDDAB}"/>
    <cellStyle name="Bevitel 2 6 12" xfId="18116" xr:uid="{71A06E9A-A917-48BB-980D-B889DA89D685}"/>
    <cellStyle name="Bevitel 2 6 13" xfId="19476" xr:uid="{80816B25-DCE6-48BC-9168-06F57CBFF55F}"/>
    <cellStyle name="Bevitel 2 6 14" xfId="20506" xr:uid="{0BFE8076-E14C-4D24-98E9-1D694544D00B}"/>
    <cellStyle name="Bevitel 2 6 15" xfId="21798" xr:uid="{A30C75F5-85D1-456A-A9F3-720643350574}"/>
    <cellStyle name="Bevitel 2 6 16" xfId="23087" xr:uid="{879D45D3-F84D-4EF0-9DFA-165CC4B75EFA}"/>
    <cellStyle name="Bevitel 2 6 2" xfId="4918" xr:uid="{625B9D3D-2EA1-4BF4-8227-54C7D5753FF9}"/>
    <cellStyle name="Bevitel 2 6 3" xfId="6152" xr:uid="{B043A895-30C8-40E3-8737-3F0400040C52}"/>
    <cellStyle name="Bevitel 2 6 4" xfId="7481" xr:uid="{7581C0B1-DDED-4F20-AB2B-37FB6F3865B6}"/>
    <cellStyle name="Bevitel 2 6 5" xfId="8810" xr:uid="{551F396C-8FAC-4269-B16B-A94B554230CF}"/>
    <cellStyle name="Bevitel 2 6 6" xfId="10211" xr:uid="{1A798F8A-64BB-474C-A54F-70C533EE22F0}"/>
    <cellStyle name="Bevitel 2 6 7" xfId="11557" xr:uid="{BD5978D5-7E4E-4467-BDC8-7CD837D266F7}"/>
    <cellStyle name="Bevitel 2 6 8" xfId="13262" xr:uid="{0E285864-3136-4432-A137-C51E01228B08}"/>
    <cellStyle name="Bevitel 2 6 9" xfId="14126" xr:uid="{A8AB3AB2-987A-483A-B2B0-569112778864}"/>
    <cellStyle name="Bevitel 2 7" xfId="2696" xr:uid="{4C7A87F4-0704-4356-9422-B5FF9EC32FEB}"/>
    <cellStyle name="Bevitel 2 7 10" xfId="13424" xr:uid="{5D360B91-6F22-4BE5-AD16-8062E784964D}"/>
    <cellStyle name="Bevitel 2 7 11" xfId="13980" xr:uid="{ECA32BF1-4B7A-4915-AF0E-D751BC34E550}"/>
    <cellStyle name="Bevitel 2 7 12" xfId="11239" xr:uid="{521DB89F-8213-45AD-9BEA-E13B219EEB58}"/>
    <cellStyle name="Bevitel 2 7 13" xfId="19427" xr:uid="{11E7637E-32D8-4BFD-AC89-26E494231D19}"/>
    <cellStyle name="Bevitel 2 7 14" xfId="19290" xr:uid="{199663C2-51C8-48AC-8C65-FC70B4AD0F1D}"/>
    <cellStyle name="Bevitel 2 7 15" xfId="19377" xr:uid="{85B56FA6-D41D-4DB1-B32D-E90EEB9E80CF}"/>
    <cellStyle name="Bevitel 2 7 16" xfId="19621" xr:uid="{6BC9BEFC-EB4F-4E8B-810F-7C4BCD1C509D}"/>
    <cellStyle name="Bevitel 2 7 2" xfId="4863" xr:uid="{1D588717-5601-43D9-82F4-1FC420CECC84}"/>
    <cellStyle name="Bevitel 2 7 3" xfId="4705" xr:uid="{E6299EF2-1AC4-42AC-8C65-92A5ECD6E958}"/>
    <cellStyle name="Bevitel 2 7 4" xfId="5191" xr:uid="{F185204C-3FF6-4E63-B8C7-E63DBC76719F}"/>
    <cellStyle name="Bevitel 2 7 5" xfId="6006" xr:uid="{2056BB1F-A254-451F-AF58-108E642C75CE}"/>
    <cellStyle name="Bevitel 2 7 6" xfId="10157" xr:uid="{B156422B-361A-4319-A6C2-A71C170DAA12}"/>
    <cellStyle name="Bevitel 2 7 7" xfId="11502" xr:uid="{6B59C741-B57C-4E1D-AC47-DD5D066EFD99}"/>
    <cellStyle name="Bevitel 2 7 8" xfId="12549" xr:uid="{61D16C73-828C-4264-91A2-C7DEA45C812C}"/>
    <cellStyle name="Bevitel 2 7 9" xfId="13215" xr:uid="{6BE7E8A4-D45B-45EE-B8B2-F50D831C4971}"/>
    <cellStyle name="Bevitel 2 8" xfId="3086" xr:uid="{AE9BB499-BAD3-4EB6-A5C3-CFB0D9D4B34A}"/>
    <cellStyle name="Bevitel 2 8 10" xfId="15386" xr:uid="{8973DC7D-7FC2-4BCF-8C0F-D47C23BB45EB}"/>
    <cellStyle name="Bevitel 2 8 11" xfId="16715" xr:uid="{A4A53AE9-74B0-4FF1-9B04-011BE7D1D6C0}"/>
    <cellStyle name="Bevitel 2 8 12" xfId="18046" xr:uid="{CCE56312-7804-4F02-B161-0894496D3D1F}"/>
    <cellStyle name="Bevitel 2 8 13" xfId="19915" xr:uid="{D4E9AC5D-DF8A-42C4-8F03-7D29963908AE}"/>
    <cellStyle name="Bevitel 2 8 14" xfId="20436" xr:uid="{21165700-64AA-4437-B11F-E5F8E7E133EE}"/>
    <cellStyle name="Bevitel 2 8 15" xfId="21728" xr:uid="{3A41534B-A73B-49FA-9B56-5EAA0243211A}"/>
    <cellStyle name="Bevitel 2 8 16" xfId="23017" xr:uid="{21654FD7-3DB5-48F5-A06A-5EED969BC70B}"/>
    <cellStyle name="Bevitel 2 8 2" xfId="5462" xr:uid="{C06F7E0B-E150-4443-8898-D8A19C9B7F19}"/>
    <cellStyle name="Bevitel 2 8 3" xfId="6082" xr:uid="{7957425B-2771-48F7-89DD-5F69CF5199FB}"/>
    <cellStyle name="Bevitel 2 8 4" xfId="7411" xr:uid="{EACE50E6-4D8A-4FD4-A890-24C8EF54E198}"/>
    <cellStyle name="Bevitel 2 8 5" xfId="8740" xr:uid="{EDEC1A0C-42BA-4821-A646-7EA537CCF751}"/>
    <cellStyle name="Bevitel 2 8 6" xfId="10727" xr:uid="{75812001-BE76-4F3D-BDEF-ED18305246EB}"/>
    <cellStyle name="Bevitel 2 8 7" xfId="12099" xr:uid="{BC765AF1-EF77-4F93-A7D5-C9FBBAD7CEC2}"/>
    <cellStyle name="Bevitel 2 8 8" xfId="11586" xr:uid="{6A30BE5B-E982-40CE-A5EA-5E5415E174A8}"/>
    <cellStyle name="Bevitel 2 8 9" xfId="14056" xr:uid="{140C007A-4D63-4EBA-862F-F82D457B99F6}"/>
    <cellStyle name="Bevitel 2 9" xfId="3027" xr:uid="{38A11239-F0FB-485B-A71F-49268962D728}"/>
    <cellStyle name="Bevitel 2 9 10" xfId="15327" xr:uid="{D011A5F9-FB70-4C57-B467-0AFBA61DF546}"/>
    <cellStyle name="Bevitel 2 9 11" xfId="16656" xr:uid="{9F2FCAAF-7DB0-4AB7-8EA1-2B2523C0E552}"/>
    <cellStyle name="Bevitel 2 9 12" xfId="17987" xr:uid="{5C854863-E354-40B5-8726-3F8EAA3A110E}"/>
    <cellStyle name="Bevitel 2 9 13" xfId="19126" xr:uid="{EB7CAA44-456A-4CBC-9D26-AB205B2D6CE0}"/>
    <cellStyle name="Bevitel 2 9 14" xfId="20377" xr:uid="{DCE7036A-ED73-4AD9-9C9A-7E9C847CBF5C}"/>
    <cellStyle name="Bevitel 2 9 15" xfId="21669" xr:uid="{9AC910E2-DEDF-4370-908F-226A1D4B7238}"/>
    <cellStyle name="Bevitel 2 9 16" xfId="22958" xr:uid="{5AF99D4E-A4AC-4917-B949-1D7B46BFABB5}"/>
    <cellStyle name="Bevitel 2 9 2" xfId="4513" xr:uid="{C2CFC939-D99C-431A-92B0-5645C99513C4}"/>
    <cellStyle name="Bevitel 2 9 3" xfId="6023" xr:uid="{3EE6CE02-4571-40BC-92DF-7DFA466D4030}"/>
    <cellStyle name="Bevitel 2 9 4" xfId="7352" xr:uid="{26FF7622-F7CF-4677-B7C8-9F0AD969CD72}"/>
    <cellStyle name="Bevitel 2 9 5" xfId="8681" xr:uid="{417DF16A-4DCB-4F06-833C-1DC26959F292}"/>
    <cellStyle name="Bevitel 2 9 6" xfId="9821" xr:uid="{E69873B3-A4AA-46CA-B180-73FDA06351E7}"/>
    <cellStyle name="Bevitel 2 9 7" xfId="11154" xr:uid="{711BD5B1-DDA5-453F-9C2E-A6CF4813716D}"/>
    <cellStyle name="Bevitel 2 9 8" xfId="13595" xr:uid="{0F186BA0-69F5-4C3D-9B3C-A6E5C7381F19}"/>
    <cellStyle name="Bevitel 2 9 9" xfId="13997" xr:uid="{7C6B7512-B4D2-48A7-9909-25A7F5781ABA}"/>
    <cellStyle name="Bevitel 20" xfId="20133" xr:uid="{0CFF9135-529B-4AD5-BE4D-58F7EF1C95B6}"/>
    <cellStyle name="Bevitel 21" xfId="20069" xr:uid="{ACA4A9E3-E6A0-4411-97D1-A56961114EA5}"/>
    <cellStyle name="Bevitel 22" xfId="19937" xr:uid="{BFE8A2EF-C42A-4002-BDF5-1A54DA9349AC}"/>
    <cellStyle name="Bevitel 23" xfId="19432" xr:uid="{877E4B2E-39CF-45A2-B5AE-3354A6040A40}"/>
    <cellStyle name="Bevitel 3" xfId="3031" xr:uid="{D85A643C-5C79-4D31-8728-2FF77941B32A}"/>
    <cellStyle name="Bevitel 3 10" xfId="15331" xr:uid="{C5608B1C-162B-42A5-B6A7-1CE1C6759001}"/>
    <cellStyle name="Bevitel 3 11" xfId="16660" xr:uid="{331A0A75-B6C5-4B90-8369-F9D1B4CFBF9B}"/>
    <cellStyle name="Bevitel 3 12" xfId="17991" xr:uid="{C61F12B1-AF66-4E46-B4BD-506E9DE7651B}"/>
    <cellStyle name="Bevitel 3 13" xfId="12142" xr:uid="{D6D699EB-DEC9-429D-9FFC-1F647F020F8E}"/>
    <cellStyle name="Bevitel 3 14" xfId="20381" xr:uid="{4D81C8E9-746E-4ABA-A71D-9DC9508618A6}"/>
    <cellStyle name="Bevitel 3 15" xfId="21673" xr:uid="{E393BCC8-7299-417A-B441-0F47BDD8EA70}"/>
    <cellStyle name="Bevitel 3 16" xfId="22962" xr:uid="{B336BF8A-EF7A-4201-9C9D-B4F7A1E3B08D}"/>
    <cellStyle name="Bevitel 3 2" xfId="4379" xr:uid="{F81D9EB1-5D1C-480C-913D-D92A988291E2}"/>
    <cellStyle name="Bevitel 3 3" xfId="6027" xr:uid="{53556BA2-AAE9-48BE-8EF1-38EB74A6DBA8}"/>
    <cellStyle name="Bevitel 3 4" xfId="7356" xr:uid="{0E30AC0B-7483-4FD5-80D1-2039A1FEFC92}"/>
    <cellStyle name="Bevitel 3 5" xfId="8685" xr:uid="{6219F514-219C-4D66-99EA-5A7E1453F363}"/>
    <cellStyle name="Bevitel 3 6" xfId="5635" xr:uid="{FE35326B-CBF0-44AC-BC19-D80A82A36B06}"/>
    <cellStyle name="Bevitel 3 7" xfId="5583" xr:uid="{F065571A-9832-48FE-8445-58245B62CA8E}"/>
    <cellStyle name="Bevitel 3 8" xfId="13541" xr:uid="{1DF35E51-5F0E-4C58-A58A-4DCAB0DA5D08}"/>
    <cellStyle name="Bevitel 3 9" xfId="14001" xr:uid="{F3E611ED-290F-4E23-8794-99D40A9E37F4}"/>
    <cellStyle name="Bevitel 4" xfId="3149" xr:uid="{81214168-9F11-4D44-AC3B-3EBF1D08586E}"/>
    <cellStyle name="Bevitel 4 10" xfId="15449" xr:uid="{4CC6D05A-01FF-4D54-B194-513B44470288}"/>
    <cellStyle name="Bevitel 4 11" xfId="16778" xr:uid="{FB4438D7-1B39-4E86-9702-7CA3B4438763}"/>
    <cellStyle name="Bevitel 4 12" xfId="18109" xr:uid="{60C0414B-C9D6-4986-B636-17724A943177}"/>
    <cellStyle name="Bevitel 4 13" xfId="19523" xr:uid="{E0424A1F-15F0-48E0-BA7F-57138B84175B}"/>
    <cellStyle name="Bevitel 4 14" xfId="20499" xr:uid="{186DAB8F-0BD0-4811-9053-F548AFC8E5FC}"/>
    <cellStyle name="Bevitel 4 15" xfId="21791" xr:uid="{F07BCEDA-DEEE-4DD4-8094-5E86449B6690}"/>
    <cellStyle name="Bevitel 4 16" xfId="23080" xr:uid="{B2A832A1-2619-44F9-8D9E-A4301574EACC}"/>
    <cellStyle name="Bevitel 4 2" xfId="4979" xr:uid="{F3B69297-1995-400B-A038-5A9BAF013FCC}"/>
    <cellStyle name="Bevitel 4 3" xfId="6145" xr:uid="{81E3F3D7-00C0-49CD-A319-5CF5E724D993}"/>
    <cellStyle name="Bevitel 4 4" xfId="7474" xr:uid="{C16900F1-DB9E-4575-9FAB-0B19ACA120EA}"/>
    <cellStyle name="Bevitel 4 5" xfId="8803" xr:uid="{0D3BF5A2-AAAA-4709-BBC3-D6BB39CD6302}"/>
    <cellStyle name="Bevitel 4 6" xfId="10269" xr:uid="{18B63AA4-A013-463D-A5F2-DEF21C76BB37}"/>
    <cellStyle name="Bevitel 4 7" xfId="11618" xr:uid="{C3CFE8F0-7990-4BE4-AC31-B5244DF4A5D9}"/>
    <cellStyle name="Bevitel 4 8" xfId="13102" xr:uid="{FA418F0C-4B4A-407B-A81D-BAA04E9EF8EB}"/>
    <cellStyle name="Bevitel 4 9" xfId="14119" xr:uid="{84B44D35-4E8B-4B9C-AE70-C0D43AB50F50}"/>
    <cellStyle name="Bevitel 5" xfId="3116" xr:uid="{BB0D3443-D85C-4EE2-A52B-883BFC38A653}"/>
    <cellStyle name="Bevitel 5 10" xfId="15416" xr:uid="{39B50CF9-95E1-4832-A5BC-60C4A9DFB48F}"/>
    <cellStyle name="Bevitel 5 11" xfId="16745" xr:uid="{C432A311-6906-4CD5-9246-720CEFDD9F1D}"/>
    <cellStyle name="Bevitel 5 12" xfId="18076" xr:uid="{C1E1717B-2B5C-40E0-9B03-BD82879582A2}"/>
    <cellStyle name="Bevitel 5 13" xfId="19478" xr:uid="{80303B83-36B4-4C58-91C2-C5F8038001CE}"/>
    <cellStyle name="Bevitel 5 14" xfId="20466" xr:uid="{720F4D69-56C7-4908-BCAA-C8E88C4C16DC}"/>
    <cellStyle name="Bevitel 5 15" xfId="21758" xr:uid="{B8371C62-F7FB-42C9-8B66-6123FDD3C9BF}"/>
    <cellStyle name="Bevitel 5 16" xfId="23047" xr:uid="{4E082FAD-DC87-456E-835E-D746866E3FFD}"/>
    <cellStyle name="Bevitel 5 2" xfId="4920" xr:uid="{3F8B11A0-C184-463A-9875-93490FA7D4EE}"/>
    <cellStyle name="Bevitel 5 3" xfId="6112" xr:uid="{93BDE431-E2AF-4F0E-A235-9D36C08076D3}"/>
    <cellStyle name="Bevitel 5 4" xfId="7441" xr:uid="{4DB0C1ED-9788-428F-AAD5-FE968037A1BB}"/>
    <cellStyle name="Bevitel 5 5" xfId="8770" xr:uid="{F24BCB04-E29F-4213-A43E-CF2BEB7E6FB7}"/>
    <cellStyle name="Bevitel 5 6" xfId="10213" xr:uid="{85E96018-C2D7-4E55-8EBB-DB29583CFC28}"/>
    <cellStyle name="Bevitel 5 7" xfId="11559" xr:uid="{3CAF7995-CDEC-48A9-9730-1DC1667B3366}"/>
    <cellStyle name="Bevitel 5 8" xfId="12945" xr:uid="{9AB5794A-E567-4484-A015-76659FF82358}"/>
    <cellStyle name="Bevitel 5 9" xfId="14086" xr:uid="{0DB8114E-8F1A-422F-96BF-C99407FE97FB}"/>
    <cellStyle name="Bevitel 6" xfId="3018" xr:uid="{5DC8731F-E8D9-483B-A726-FFB40F4BF2BF}"/>
    <cellStyle name="Bevitel 6 10" xfId="15318" xr:uid="{48CA4758-747F-451B-9E30-99F32FC4FC05}"/>
    <cellStyle name="Bevitel 6 11" xfId="16647" xr:uid="{F1ACB467-FE1E-4F22-8695-29158463FE5F}"/>
    <cellStyle name="Bevitel 6 12" xfId="17978" xr:uid="{921B4462-419D-453A-AA90-49DBA59FE218}"/>
    <cellStyle name="Bevitel 6 13" xfId="19530" xr:uid="{67813807-A99E-4999-A6AA-A432677A2DC0}"/>
    <cellStyle name="Bevitel 6 14" xfId="20368" xr:uid="{D5811745-9CA2-48EA-8E17-94A5DCC49DC4}"/>
    <cellStyle name="Bevitel 6 15" xfId="21660" xr:uid="{2B9F6462-0C31-4C18-BEBB-48CDD0EC6E22}"/>
    <cellStyle name="Bevitel 6 16" xfId="22949" xr:uid="{670F1FA9-09FF-4DF5-8AFC-D1819ADFD380}"/>
    <cellStyle name="Bevitel 6 2" xfId="4989" xr:uid="{78C83EFF-BF0F-45C3-9439-0DD84CFB7369}"/>
    <cellStyle name="Bevitel 6 3" xfId="6014" xr:uid="{26EB320C-2214-4836-A078-C271D5719BA8}"/>
    <cellStyle name="Bevitel 6 4" xfId="7343" xr:uid="{9411BD80-FD5C-4CCD-BE87-308ED72BDBAE}"/>
    <cellStyle name="Bevitel 6 5" xfId="8672" xr:uid="{53EA5B3C-BF3D-4CAC-88A8-03F99463C6FC}"/>
    <cellStyle name="Bevitel 6 6" xfId="10278" xr:uid="{CA13BB3C-B1A0-4074-9431-97320D576CE8}"/>
    <cellStyle name="Bevitel 6 7" xfId="11627" xr:uid="{6E93CCF1-3929-4647-93EC-21D0B24BD6C9}"/>
    <cellStyle name="Bevitel 6 8" xfId="12508" xr:uid="{779E865D-37E1-4E6A-8F21-8F584AAA1F21}"/>
    <cellStyle name="Bevitel 6 9" xfId="13988" xr:uid="{9B637E6F-DB25-4DC3-B17E-6B13818F4EA9}"/>
    <cellStyle name="Bevitel 7" xfId="3075" xr:uid="{EDAB2AF6-D5F5-4A0F-B629-CE975018AF4A}"/>
    <cellStyle name="Bevitel 7 10" xfId="15375" xr:uid="{45D5C649-13BA-47CB-BAA9-CC1FC8B97E74}"/>
    <cellStyle name="Bevitel 7 11" xfId="16704" xr:uid="{0CF28D79-E1B6-464D-82C1-0FE8ECD71E73}"/>
    <cellStyle name="Bevitel 7 12" xfId="18035" xr:uid="{3FB8C957-3AC0-467A-910B-9E1F9EEF3D77}"/>
    <cellStyle name="Bevitel 7 13" xfId="19813" xr:uid="{9F90DC3A-B019-4ECA-A2E0-E7D753AC7F29}"/>
    <cellStyle name="Bevitel 7 14" xfId="20425" xr:uid="{B8730C34-DB2D-42D0-84FC-86807CDAC0C4}"/>
    <cellStyle name="Bevitel 7 15" xfId="21717" xr:uid="{A7811C81-CA57-45A3-8803-C0FDF8575C24}"/>
    <cellStyle name="Bevitel 7 16" xfId="23006" xr:uid="{69EB941E-621C-4F7E-94F4-8C4A8E18AC6C}"/>
    <cellStyle name="Bevitel 7 2" xfId="5340" xr:uid="{F8D21507-2D23-44CD-8B6F-DEA3277C0447}"/>
    <cellStyle name="Bevitel 7 3" xfId="6071" xr:uid="{4C90F83F-4584-4E64-8212-8C1BA547C447}"/>
    <cellStyle name="Bevitel 7 4" xfId="7400" xr:uid="{6C9CC155-AE87-45C5-986B-73EF4413C6F6}"/>
    <cellStyle name="Bevitel 7 5" xfId="8729" xr:uid="{CDE89313-42B1-4F0E-A06B-3BCC46E45A4B}"/>
    <cellStyle name="Bevitel 7 6" xfId="10609" xr:uid="{608C6CEA-165F-40DC-9AAD-A85EC18D0CEE}"/>
    <cellStyle name="Bevitel 7 7" xfId="11977" xr:uid="{CDF9045D-5C27-4B5B-8DAC-40A7E5C716D3}"/>
    <cellStyle name="Bevitel 7 8" xfId="12524" xr:uid="{5F38BB7A-2134-4B9C-B45C-C9C1BF009F08}"/>
    <cellStyle name="Bevitel 7 9" xfId="14045" xr:uid="{C8C24A62-EAEB-40A5-904C-28ADDA47FE45}"/>
    <cellStyle name="Bevitel 8" xfId="3041" xr:uid="{1DCB1531-79FD-4664-9A3E-A30D8C7F1F94}"/>
    <cellStyle name="Bevitel 8 10" xfId="15341" xr:uid="{61E39D5F-802F-4608-88AE-D3DEB296C61F}"/>
    <cellStyle name="Bevitel 8 11" xfId="16670" xr:uid="{09273BBC-0235-4B59-84C2-A9A3119CB48A}"/>
    <cellStyle name="Bevitel 8 12" xfId="18001" xr:uid="{319BC42B-B167-4142-8DE2-F88A9BFBBCF2}"/>
    <cellStyle name="Bevitel 8 13" xfId="19993" xr:uid="{CD19C859-E1CB-448D-810D-FC55CEE4E522}"/>
    <cellStyle name="Bevitel 8 14" xfId="20391" xr:uid="{4FC05BDA-8827-4726-9CAF-BFE69B588C7C}"/>
    <cellStyle name="Bevitel 8 15" xfId="21683" xr:uid="{CA040BC3-BABA-4B3C-9976-8D92DA3A81D7}"/>
    <cellStyle name="Bevitel 8 16" xfId="22972" xr:uid="{461D51D5-8AC1-42E4-8B6A-C5CD5318DEAD}"/>
    <cellStyle name="Bevitel 8 2" xfId="5560" xr:uid="{CD1E238C-5549-40F7-B7E4-1A97AFEEFD3C}"/>
    <cellStyle name="Bevitel 8 3" xfId="6037" xr:uid="{E1069754-5E00-4AD1-870C-CD8A7DD27194}"/>
    <cellStyle name="Bevitel 8 4" xfId="7366" xr:uid="{63F0B5C2-408D-435E-87AC-CE7D2A71B550}"/>
    <cellStyle name="Bevitel 8 5" xfId="8695" xr:uid="{99236CB7-4CD2-4027-BE41-BB87C3AFAC6E}"/>
    <cellStyle name="Bevitel 8 6" xfId="10818" xr:uid="{E057A180-0042-4C6A-8628-8C7C320856C8}"/>
    <cellStyle name="Bevitel 8 7" xfId="12199" xr:uid="{5155EB46-4AFF-4E41-B6D6-2AC9C719FAD1}"/>
    <cellStyle name="Bevitel 8 8" xfId="12794" xr:uid="{7B243894-FE72-4D44-B3D3-7C1E8B19F1EF}"/>
    <cellStyle name="Bevitel 8 9" xfId="14011" xr:uid="{B200FC3B-4EB5-4285-8FD1-966B1FE01F0E}"/>
    <cellStyle name="Bevitel 9" xfId="5730" xr:uid="{9826B714-2FB8-4B67-B151-4441AF08507E}"/>
    <cellStyle name="blue" xfId="71" xr:uid="{BE439177-130F-4D2F-92DA-5F8E21232769}"/>
    <cellStyle name="Bra 2" xfId="72" xr:uid="{6A0C004A-2AF4-468D-AB69-27D82068F61C}"/>
    <cellStyle name="Buena" xfId="2588" xr:uid="{A776371E-A2E3-4964-94BD-3FC90F771F37}"/>
    <cellStyle name="Calculation" xfId="2480" xr:uid="{2A60599F-2B54-4133-920B-A10723264EE3}"/>
    <cellStyle name="Calculation 10" xfId="3507" xr:uid="{01A3D654-969A-4DAF-9CE8-DC17D805AA61}"/>
    <cellStyle name="Calculation 10 10" xfId="15807" xr:uid="{61574215-9691-4639-A320-2C0361D4DE1E}"/>
    <cellStyle name="Calculation 10 11" xfId="17136" xr:uid="{A74F34C8-EF5B-4A8A-B29B-E52C0C2739C2}"/>
    <cellStyle name="Calculation 10 12" xfId="18467" xr:uid="{5397D8C2-95C4-4659-B125-D1B583951B4B}"/>
    <cellStyle name="Calculation 10 13" xfId="19100" xr:uid="{9C78541D-3000-41CD-8B9D-E7EE0255036B}"/>
    <cellStyle name="Calculation 10 14" xfId="20857" xr:uid="{D39F5B16-85F2-44B4-9079-1883A1C96DB4}"/>
    <cellStyle name="Calculation 10 15" xfId="22149" xr:uid="{B6298B2C-F628-4F8C-B133-E65C042E96F4}"/>
    <cellStyle name="Calculation 10 16" xfId="23438" xr:uid="{115DCF94-05D9-45CA-A61B-794F5FD3A603}"/>
    <cellStyle name="Calculation 10 2" xfId="4484" xr:uid="{3567E244-ACE9-4314-93B8-5B0EDB7BE0B7}"/>
    <cellStyle name="Calculation 10 3" xfId="6503" xr:uid="{1FEF8CAD-BB77-48EC-88EE-B03A8EC82BA6}"/>
    <cellStyle name="Calculation 10 4" xfId="7832" xr:uid="{DD50E734-66B4-4292-B472-E23C481B03D6}"/>
    <cellStyle name="Calculation 10 5" xfId="9161" xr:uid="{05D18E63-27AA-4FC0-9234-CA09E0366EE2}"/>
    <cellStyle name="Calculation 10 6" xfId="9793" xr:uid="{EC198727-2ACE-4A41-BCB9-A476CF3EA9ED}"/>
    <cellStyle name="Calculation 10 7" xfId="11125" xr:uid="{6376B464-8463-4A2B-9E3D-5DD2F42C5C37}"/>
    <cellStyle name="Calculation 10 8" xfId="11236" xr:uid="{9DDDC24F-5EE4-4CA5-99A7-C737E1E2A50E}"/>
    <cellStyle name="Calculation 10 9" xfId="14477" xr:uid="{FD725F3E-37FB-4B51-BA80-7F57A538FEBA}"/>
    <cellStyle name="Calculation 11" xfId="3667" xr:uid="{5C52F039-1398-4E1F-83B1-FE9115A3154D}"/>
    <cellStyle name="Calculation 11 10" xfId="15967" xr:uid="{8117254E-1476-495F-B053-ED60A0569505}"/>
    <cellStyle name="Calculation 11 11" xfId="17296" xr:uid="{B516434B-2672-432F-BCA7-20EFC7C21311}"/>
    <cellStyle name="Calculation 11 12" xfId="18627" xr:uid="{F959650B-6AD6-4076-A062-3768A2075366}"/>
    <cellStyle name="Calculation 11 13" xfId="12121" xr:uid="{76FA4523-8EC2-4319-A3EE-1A835AEA6A55}"/>
    <cellStyle name="Calculation 11 14" xfId="21017" xr:uid="{CD1004DF-43EB-4F33-B5C3-A80FF15C26CC}"/>
    <cellStyle name="Calculation 11 15" xfId="22309" xr:uid="{08B58ACB-EE00-4F73-A708-DE154AB2D3BD}"/>
    <cellStyle name="Calculation 11 16" xfId="23598" xr:uid="{903A5622-3C0F-4158-9936-F7E1060E5D3C}"/>
    <cellStyle name="Calculation 11 2" xfId="4386" xr:uid="{882EADD0-D423-43B4-B3E1-A5141C956180}"/>
    <cellStyle name="Calculation 11 3" xfId="6663" xr:uid="{9A8CAE03-54BF-44AC-9025-F8952E65C6E1}"/>
    <cellStyle name="Calculation 11 4" xfId="7992" xr:uid="{5AC46722-8B44-4688-860D-DCF0D74BD08E}"/>
    <cellStyle name="Calculation 11 5" xfId="9321" xr:uid="{E3F94B93-24CD-4ACC-A052-BC523CE48A8A}"/>
    <cellStyle name="Calculation 11 6" xfId="5107" xr:uid="{8CA57E56-26DC-4547-87A5-21ACAA3FEF0F}"/>
    <cellStyle name="Calculation 11 7" xfId="10687" xr:uid="{7DC8405F-AA93-43CB-9183-A13D790E78F8}"/>
    <cellStyle name="Calculation 11 8" xfId="11563" xr:uid="{459C287C-4C44-43AE-9A95-78B72BC5EE1B}"/>
    <cellStyle name="Calculation 11 9" xfId="14637" xr:uid="{9639C80D-39F3-42B5-9234-9CF00EA1B4D5}"/>
    <cellStyle name="Calculation 2" xfId="73" xr:uid="{6976BBCE-E905-48DB-80C6-251D346E6B24}"/>
    <cellStyle name="Calculation 2 10" xfId="5269" xr:uid="{DCD20E6F-5D1E-4D29-AE2A-F6935C106EFF}"/>
    <cellStyle name="Calculation 2 11" xfId="4653" xr:uid="{8A0CF588-0DFB-42D2-9636-94FCD9DDD450}"/>
    <cellStyle name="Calculation 2 12" xfId="5491" xr:uid="{A918972E-646F-452A-90C4-13AE95BC61F1}"/>
    <cellStyle name="Calculation 2 13" xfId="5260" xr:uid="{9D7F5FC5-5D58-47BA-B058-9B3BE80D2C15}"/>
    <cellStyle name="Calculation 2 14" xfId="10542" xr:uid="{1A1909F0-9DBE-4A63-8620-C96EED5EEB27}"/>
    <cellStyle name="Calculation 2 15" xfId="11906" xr:uid="{6A00F94F-CB02-42E6-A8E1-C97EEB176C65}"/>
    <cellStyle name="Calculation 2 16" xfId="12763" xr:uid="{F701542E-ADB2-4559-9882-A05B32845932}"/>
    <cellStyle name="Calculation 2 17" xfId="12708" xr:uid="{B67148B1-B7FD-4BCB-8EAC-0253B3A07C20}"/>
    <cellStyle name="Calculation 2 18" xfId="11241" xr:uid="{1EAE8C29-4B33-46EE-8A0C-91E3FDA4302C}"/>
    <cellStyle name="Calculation 2 19" xfId="12459" xr:uid="{7C307752-3DA1-4467-A679-FB643751A19E}"/>
    <cellStyle name="Calculation 2 2" xfId="2825" xr:uid="{A23FDA33-6A83-4A57-94AD-8451732F743A}"/>
    <cellStyle name="Calculation 2 2 10" xfId="4454" xr:uid="{FE5414A1-7359-4CB5-B059-7377C2C7693B}"/>
    <cellStyle name="Calculation 2 2 11" xfId="5821" xr:uid="{97BB703C-6FE7-4800-8DEA-799A65C86A85}"/>
    <cellStyle name="Calculation 2 2 12" xfId="7151" xr:uid="{328F6E21-278D-43A7-8537-5BAEEE6B2D5A}"/>
    <cellStyle name="Calculation 2 2 13" xfId="8480" xr:uid="{D954EA02-F2AF-4D87-9567-F987BC49EE78}"/>
    <cellStyle name="Calculation 2 2 14" xfId="5656" xr:uid="{9D7D1460-A32C-49CE-B873-4F527EBDEB2E}"/>
    <cellStyle name="Calculation 2 2 15" xfId="11095" xr:uid="{C7707996-80F0-4C5B-BFAD-22EEDB16B107}"/>
    <cellStyle name="Calculation 2 2 16" xfId="13485" xr:uid="{B6D7EE57-99BC-4539-9CE4-0E2C1FEDF598}"/>
    <cellStyle name="Calculation 2 2 17" xfId="13796" xr:uid="{1ACF9537-0FB1-470F-8EEA-146FA18159F4}"/>
    <cellStyle name="Calculation 2 2 18" xfId="15125" xr:uid="{3AF0804C-E9DF-4C0D-A975-17260C6E3C8D}"/>
    <cellStyle name="Calculation 2 2 19" xfId="16455" xr:uid="{6EE9A832-F182-4607-A32A-4BD4D48360E0}"/>
    <cellStyle name="Calculation 2 2 2" xfId="2863" xr:uid="{CCDE3D93-3FE8-4723-98CF-794B5020EAC8}"/>
    <cellStyle name="Calculation 2 2 2 10" xfId="7189" xr:uid="{070F998E-C36F-464E-BC06-61B8AFADA1BC}"/>
    <cellStyle name="Calculation 2 2 2 11" xfId="8518" xr:uid="{DEE96788-9710-4201-B868-3BC0BEAAD7DD}"/>
    <cellStyle name="Calculation 2 2 2 12" xfId="10038" xr:uid="{9DFFD9FD-F827-443E-8FC2-D2734FED1616}"/>
    <cellStyle name="Calculation 2 2 2 13" xfId="11378" xr:uid="{99141A6A-57C8-4494-A56C-FC12A8509F81}"/>
    <cellStyle name="Calculation 2 2 2 14" xfId="13148" xr:uid="{17D6A335-D848-481D-94D6-C6B40DC5B1CE}"/>
    <cellStyle name="Calculation 2 2 2 15" xfId="13834" xr:uid="{0EF18C92-D275-41F4-97D6-6A95A1EBCC7A}"/>
    <cellStyle name="Calculation 2 2 2 16" xfId="15163" xr:uid="{D0AF965B-1699-49E7-AB51-2D3C3ADDB237}"/>
    <cellStyle name="Calculation 2 2 2 17" xfId="16493" xr:uid="{B8D711B0-456B-48B5-80F3-A72E15EFA208}"/>
    <cellStyle name="Calculation 2 2 2 18" xfId="17823" xr:uid="{6EB157C2-B8E9-4A45-BD3F-EF64F4A8E407}"/>
    <cellStyle name="Calculation 2 2 2 19" xfId="19319" xr:uid="{F8D51992-4E8A-432B-863C-E940DCA66304}"/>
    <cellStyle name="Calculation 2 2 2 2" xfId="3219" xr:uid="{28B4A88B-50CA-4414-9689-6A4EACAEB1D3}"/>
    <cellStyle name="Calculation 2 2 2 2 10" xfId="15519" xr:uid="{BD61A929-EE25-483C-8EE5-435862433098}"/>
    <cellStyle name="Calculation 2 2 2 2 11" xfId="16848" xr:uid="{5D940AEE-A489-41BC-B6B9-256575D00637}"/>
    <cellStyle name="Calculation 2 2 2 2 12" xfId="18179" xr:uid="{1834E11E-3317-4360-9C55-4A7BB5D60CBF}"/>
    <cellStyle name="Calculation 2 2 2 2 13" xfId="19602" xr:uid="{7C38B7C9-C0FE-4150-8F19-864483B387DC}"/>
    <cellStyle name="Calculation 2 2 2 2 14" xfId="20569" xr:uid="{54C6CABD-AD14-4CF0-8A72-80DC0B5975AD}"/>
    <cellStyle name="Calculation 2 2 2 2 15" xfId="21861" xr:uid="{320402EA-0122-4483-BDDB-9B76D0C2E2C0}"/>
    <cellStyle name="Calculation 2 2 2 2 16" xfId="23150" xr:uid="{C69191D1-4587-4448-A611-DAEDDC0AD6A7}"/>
    <cellStyle name="Calculation 2 2 2 2 2" xfId="5078" xr:uid="{464C240E-0ABE-4F89-B392-1B01152B2E0C}"/>
    <cellStyle name="Calculation 2 2 2 2 3" xfId="6215" xr:uid="{2CC65D71-59E2-447E-BB3F-09B23239861F}"/>
    <cellStyle name="Calculation 2 2 2 2 4" xfId="7544" xr:uid="{58901D33-DEFE-485E-AF03-4799C69DB1E2}"/>
    <cellStyle name="Calculation 2 2 2 2 5" xfId="8873" xr:uid="{A4E248D1-16B9-44BF-B14F-94E8C81FD466}"/>
    <cellStyle name="Calculation 2 2 2 2 6" xfId="10362" xr:uid="{3A044835-1862-402F-AA31-3F764D89FB3D}"/>
    <cellStyle name="Calculation 2 2 2 2 7" xfId="11716" xr:uid="{C2F9632A-2E7D-4550-8319-9E60631DE3EE}"/>
    <cellStyle name="Calculation 2 2 2 2 8" xfId="12059" xr:uid="{54A4AF6F-A553-4F4A-9496-44E6AC6F8217}"/>
    <cellStyle name="Calculation 2 2 2 2 9" xfId="14189" xr:uid="{B0F2E447-94E7-49D6-A6EA-895174594D6B}"/>
    <cellStyle name="Calculation 2 2 2 20" xfId="20237" xr:uid="{F5962751-3BD3-4EE1-A3B0-5E5D7C6D2913}"/>
    <cellStyle name="Calculation 2 2 2 21" xfId="21530" xr:uid="{0A4558D9-219E-437B-8EA1-E5277DB79393}"/>
    <cellStyle name="Calculation 2 2 2 22" xfId="22821" xr:uid="{3465A041-643A-437B-9B9C-CEF33AA129FA}"/>
    <cellStyle name="Calculation 2 2 2 3" xfId="3384" xr:uid="{B884A2F1-B705-441C-BB60-888C64E27553}"/>
    <cellStyle name="Calculation 2 2 2 3 10" xfId="15684" xr:uid="{96B2B0B8-9099-48A8-874F-CE812D614937}"/>
    <cellStyle name="Calculation 2 2 2 3 11" xfId="17013" xr:uid="{A7FF53E1-5480-4641-A0FA-AF6F0BAFA59C}"/>
    <cellStyle name="Calculation 2 2 2 3 12" xfId="18344" xr:uid="{53B1439B-37F0-4A58-9E64-444DFD4D1D2A}"/>
    <cellStyle name="Calculation 2 2 2 3 13" xfId="13201" xr:uid="{0AAA2CD0-A7B6-4357-B94C-BB077FC3830E}"/>
    <cellStyle name="Calculation 2 2 2 3 14" xfId="20734" xr:uid="{0F9C1A97-0A46-4985-90BC-509BCBCCB6FB}"/>
    <cellStyle name="Calculation 2 2 2 3 15" xfId="22026" xr:uid="{6F0FD7A2-DFB4-4EDD-BC83-6D2B23D448FA}"/>
    <cellStyle name="Calculation 2 2 2 3 16" xfId="23315" xr:uid="{C531F2C6-9699-4C79-836C-FF5EB8EE5EEE}"/>
    <cellStyle name="Calculation 2 2 2 3 2" xfId="2452" xr:uid="{EBAA4654-E644-4CF3-B698-12E76025A00B}"/>
    <cellStyle name="Calculation 2 2 2 3 3" xfId="6380" xr:uid="{FD87ED74-DF06-45C2-B0C4-22A67CB696B8}"/>
    <cellStyle name="Calculation 2 2 2 3 4" xfId="7709" xr:uid="{C4367968-5367-4619-BE22-B01D4B863FC7}"/>
    <cellStyle name="Calculation 2 2 2 3 5" xfId="9038" xr:uid="{8B534E88-8FEC-4E3E-B40C-87519FE2B9DF}"/>
    <cellStyle name="Calculation 2 2 2 3 6" xfId="5265" xr:uid="{013AFE31-064D-4D08-9C7F-6726A90E8268}"/>
    <cellStyle name="Calculation 2 2 2 3 7" xfId="10522" xr:uid="{CF5B614C-82C5-49D3-859C-BF2C9340773D}"/>
    <cellStyle name="Calculation 2 2 2 3 8" xfId="12618" xr:uid="{C7357516-D83E-4ECD-8D7A-BDA3F9C555A2}"/>
    <cellStyle name="Calculation 2 2 2 3 9" xfId="14354" xr:uid="{3A952635-D3F5-4630-83D6-00E62A75E614}"/>
    <cellStyle name="Calculation 2 2 2 4" xfId="3544" xr:uid="{DE8A2E9D-AFFD-4F21-ADC5-7FC208BE52ED}"/>
    <cellStyle name="Calculation 2 2 2 4 10" xfId="15844" xr:uid="{C6341E03-E1D1-4590-977B-B56AE7CFB5DD}"/>
    <cellStyle name="Calculation 2 2 2 4 11" xfId="17173" xr:uid="{62ED1560-3664-47EB-9DF0-812E09921342}"/>
    <cellStyle name="Calculation 2 2 2 4 12" xfId="18504" xr:uid="{A45F6B4B-EA47-4C75-BA1F-8C2B654B8E5A}"/>
    <cellStyle name="Calculation 2 2 2 4 13" xfId="19898" xr:uid="{AF6DA409-1B8E-4381-BF79-7EAD31E7CEFD}"/>
    <cellStyle name="Calculation 2 2 2 4 14" xfId="20894" xr:uid="{1E145DFA-4FFE-49F1-9AE3-FC45E7BDC5B8}"/>
    <cellStyle name="Calculation 2 2 2 4 15" xfId="22186" xr:uid="{0A21AD01-E14B-47DA-8177-3A974EAF821E}"/>
    <cellStyle name="Calculation 2 2 2 4 16" xfId="23475" xr:uid="{DD75AC1D-C240-47AE-B966-C941B254DCEE}"/>
    <cellStyle name="Calculation 2 2 2 4 2" xfId="5445" xr:uid="{794EB51E-30A6-4250-A2BE-11030C198524}"/>
    <cellStyle name="Calculation 2 2 2 4 3" xfId="6540" xr:uid="{0162D4E1-9C97-4FE2-960C-0543D895A70E}"/>
    <cellStyle name="Calculation 2 2 2 4 4" xfId="7869" xr:uid="{D200C601-3275-48D8-BB26-8991ACE2AC77}"/>
    <cellStyle name="Calculation 2 2 2 4 5" xfId="9198" xr:uid="{D07AED90-CDF4-494D-AA9F-BB9809DFBC82}"/>
    <cellStyle name="Calculation 2 2 2 4 6" xfId="10710" xr:uid="{42B3363D-7862-493C-B735-529FAF6DEBC8}"/>
    <cellStyle name="Calculation 2 2 2 4 7" xfId="12082" xr:uid="{50E8ABD5-716A-4A5F-B6E6-2B16A628402C}"/>
    <cellStyle name="Calculation 2 2 2 4 8" xfId="12589" xr:uid="{70CDDA0F-BAFC-407F-B2E5-6E0A0B378FC4}"/>
    <cellStyle name="Calculation 2 2 2 4 9" xfId="14514" xr:uid="{B9F0BF0E-521A-4284-B125-5B9EA4366A22}"/>
    <cellStyle name="Calculation 2 2 2 5" xfId="3703" xr:uid="{8DAB3049-7580-48B3-9995-962AF258D22E}"/>
    <cellStyle name="Calculation 2 2 2 5 10" xfId="16003" xr:uid="{0579D6EB-1885-400E-8EE8-6A23E4739499}"/>
    <cellStyle name="Calculation 2 2 2 5 11" xfId="17332" xr:uid="{0BFDD7F5-DDA3-4E85-8944-91C78858028E}"/>
    <cellStyle name="Calculation 2 2 2 5 12" xfId="18663" xr:uid="{4235F411-730C-40CF-9318-C4979B22BF4D}"/>
    <cellStyle name="Calculation 2 2 2 5 13" xfId="19310" xr:uid="{7FC7DE06-379B-4B7E-92A4-BEBBF11DE1F6}"/>
    <cellStyle name="Calculation 2 2 2 5 14" xfId="21053" xr:uid="{50FFC6CA-C736-43D4-A4CF-8F1D57AEA212}"/>
    <cellStyle name="Calculation 2 2 2 5 15" xfId="22345" xr:uid="{880D58AC-B4DC-45E3-B3EE-C3664A45D9A3}"/>
    <cellStyle name="Calculation 2 2 2 5 16" xfId="23634" xr:uid="{C2497193-8BEC-47B6-950D-F38045503DF4}"/>
    <cellStyle name="Calculation 2 2 2 5 2" xfId="4728" xr:uid="{1B9796DA-F470-4B3B-B556-83CD8A669F9F}"/>
    <cellStyle name="Calculation 2 2 2 5 3" xfId="6699" xr:uid="{A3887F4B-C907-460C-B31A-906C6FDD7838}"/>
    <cellStyle name="Calculation 2 2 2 5 4" xfId="8028" xr:uid="{E228D90F-67C4-4B3A-B119-7D01F79E3C6F}"/>
    <cellStyle name="Calculation 2 2 2 5 5" xfId="9357" xr:uid="{9C8BCFC1-68A1-406B-90E8-9ADC550C1E97}"/>
    <cellStyle name="Calculation 2 2 2 5 6" xfId="10028" xr:uid="{1D269A65-A7F2-4065-861E-1894C47EB4BC}"/>
    <cellStyle name="Calculation 2 2 2 5 7" xfId="11368" xr:uid="{21326B11-E3F7-4EE5-8B0C-32BE7BB4CF39}"/>
    <cellStyle name="Calculation 2 2 2 5 8" xfId="12559" xr:uid="{D82EE3A7-955F-4658-8BAF-123400BC9816}"/>
    <cellStyle name="Calculation 2 2 2 5 9" xfId="14673" xr:uid="{81305BAE-F6D0-4FAD-AED4-35A0D1F7EF35}"/>
    <cellStyle name="Calculation 2 2 2 6" xfId="3858" xr:uid="{DD6EEE2F-A410-4ECD-9149-DC535534709A}"/>
    <cellStyle name="Calculation 2 2 2 6 10" xfId="16158" xr:uid="{3074440E-F6EB-4919-A557-28CADF5DE4D7}"/>
    <cellStyle name="Calculation 2 2 2 6 11" xfId="17487" xr:uid="{5EEE480E-B396-46A4-8B66-162B81B9C0F1}"/>
    <cellStyle name="Calculation 2 2 2 6 12" xfId="18818" xr:uid="{5D9D1326-1C7A-4734-90E6-CF4014EFE736}"/>
    <cellStyle name="Calculation 2 2 2 6 13" xfId="19498" xr:uid="{935F5F81-B213-4AE4-BC6E-FBF6829BCC15}"/>
    <cellStyle name="Calculation 2 2 2 6 14" xfId="21208" xr:uid="{08CE6647-C139-4584-8D60-C211A4B9A7C1}"/>
    <cellStyle name="Calculation 2 2 2 6 15" xfId="22500" xr:uid="{9AB30EB8-103F-421A-BA0C-CF28B7DC9A94}"/>
    <cellStyle name="Calculation 2 2 2 6 16" xfId="23789" xr:uid="{3126EEC5-3C4D-4D9A-A334-D4F7AFDD8E3B}"/>
    <cellStyle name="Calculation 2 2 2 6 2" xfId="4954" xr:uid="{F19E6D26-22A2-40B8-A767-9D5ACA7B7B62}"/>
    <cellStyle name="Calculation 2 2 2 6 3" xfId="6854" xr:uid="{2EA37791-8730-4173-ADA0-3383470B58F2}"/>
    <cellStyle name="Calculation 2 2 2 6 4" xfId="8183" xr:uid="{AD5F67F8-DDB9-4431-94D3-5E87076C7F4A}"/>
    <cellStyle name="Calculation 2 2 2 6 5" xfId="9512" xr:uid="{CE2B7E9B-CC24-407E-98BD-357A77C7F32F}"/>
    <cellStyle name="Calculation 2 2 2 6 6" xfId="10244" xr:uid="{1B509054-3C84-49C3-AAD7-1D55563A9CCA}"/>
    <cellStyle name="Calculation 2 2 2 6 7" xfId="11754" xr:uid="{B8FDB613-0C9F-4F90-AAF2-C6E6869747EC}"/>
    <cellStyle name="Calculation 2 2 2 6 8" xfId="12602" xr:uid="{D58397FB-CF21-41AD-9973-C060FC1FC1AA}"/>
    <cellStyle name="Calculation 2 2 2 6 9" xfId="14828" xr:uid="{34A2E504-D751-4D66-BC3F-E26CBB7B9002}"/>
    <cellStyle name="Calculation 2 2 2 7" xfId="4011" xr:uid="{E283F247-3E7B-4DD0-85BB-3A992AC369E9}"/>
    <cellStyle name="Calculation 2 2 2 7 10" xfId="16311" xr:uid="{7F34846B-F3C1-4B1C-924A-2E9E9F031225}"/>
    <cellStyle name="Calculation 2 2 2 7 11" xfId="17640" xr:uid="{56017A94-818B-40A1-9D71-A6924A30CD0E}"/>
    <cellStyle name="Calculation 2 2 2 7 12" xfId="18971" xr:uid="{789BA1EE-ED44-4F7B-87B8-34477A6D8307}"/>
    <cellStyle name="Calculation 2 2 2 7 13" xfId="13169" xr:uid="{4C0BDF9A-D092-43B6-9D50-BF9A2A3BBD45}"/>
    <cellStyle name="Calculation 2 2 2 7 14" xfId="21361" xr:uid="{62E321EF-E055-4A54-BDBE-0F24B2190C82}"/>
    <cellStyle name="Calculation 2 2 2 7 15" xfId="22653" xr:uid="{B6EA8317-DC4E-4275-A181-377F60850DBF}"/>
    <cellStyle name="Calculation 2 2 2 7 16" xfId="23942" xr:uid="{C7F76A63-ECB0-4E25-9319-8C73FFD7D115}"/>
    <cellStyle name="Calculation 2 2 2 7 2" xfId="4237" xr:uid="{4622EDBE-6CC1-46F2-B705-2AC6D3BD7FB7}"/>
    <cellStyle name="Calculation 2 2 2 7 3" xfId="7007" xr:uid="{2D86179D-0872-444F-B3F7-11DB5C582617}"/>
    <cellStyle name="Calculation 2 2 2 7 4" xfId="8336" xr:uid="{E02B509B-5439-409A-A9EA-BA4586B1C2A5}"/>
    <cellStyle name="Calculation 2 2 2 7 5" xfId="9665" xr:uid="{DA73A8DA-48CB-4E81-8CD2-E9955A20EAC2}"/>
    <cellStyle name="Calculation 2 2 2 7 6" xfId="5040" xr:uid="{D3466372-C7ED-4A6C-A331-571F9F969E07}"/>
    <cellStyle name="Calculation 2 2 2 7 7" xfId="11071" xr:uid="{A194557A-70E6-4B8E-882D-BC364B8345BD}"/>
    <cellStyle name="Calculation 2 2 2 7 8" xfId="13228" xr:uid="{9F26313E-761C-4D91-A171-EB13BB6AEFA4}"/>
    <cellStyle name="Calculation 2 2 2 7 9" xfId="14981" xr:uid="{12A4D4B5-7614-4656-A0CE-726DD8E4BB1B}"/>
    <cellStyle name="Calculation 2 2 2 8" xfId="4738" xr:uid="{8EF5B826-8755-4EA3-BB5F-2A71C09BA040}"/>
    <cellStyle name="Calculation 2 2 2 9" xfId="5859" xr:uid="{384FBBDF-32C4-42F9-AC48-14977EAF25B9}"/>
    <cellStyle name="Calculation 2 2 20" xfId="17785" xr:uid="{4E524F38-34E9-41DA-8AFD-35FBBD53CC66}"/>
    <cellStyle name="Calculation 2 2 21" xfId="13858" xr:uid="{81DC434C-92B7-4662-B8E9-02098A90E53F}"/>
    <cellStyle name="Calculation 2 2 22" xfId="20203" xr:uid="{BB551B4F-49DA-4CA3-98FA-9A277B6AEFDF}"/>
    <cellStyle name="Calculation 2 2 23" xfId="21496" xr:uid="{96734860-1033-46C2-AB7F-A220DED06D8C}"/>
    <cellStyle name="Calculation 2 2 24" xfId="22787" xr:uid="{9807EAA6-0E5B-44DA-90B5-E795F2E9C0D1}"/>
    <cellStyle name="Calculation 2 2 3" xfId="2930" xr:uid="{F49B6254-03FD-457A-AD1F-E12F09ED8314}"/>
    <cellStyle name="Calculation 2 2 3 10" xfId="7256" xr:uid="{455B0462-8D1A-4BDC-B5CE-D464545D4A06}"/>
    <cellStyle name="Calculation 2 2 3 11" xfId="8585" xr:uid="{5C8BC616-FB12-46F8-B341-4510B70F2311}"/>
    <cellStyle name="Calculation 2 2 3 12" xfId="10880" xr:uid="{44746A2A-F95F-40B1-8423-20ACDAD81535}"/>
    <cellStyle name="Calculation 2 2 3 13" xfId="12264" xr:uid="{394A0B84-8716-44D3-8F7C-88DFB33365DE}"/>
    <cellStyle name="Calculation 2 2 3 14" xfId="11217" xr:uid="{70F2FA52-CE07-4BA6-A7EB-251BEDD80F94}"/>
    <cellStyle name="Calculation 2 2 3 15" xfId="13901" xr:uid="{3F5C92B3-D70F-4D35-9647-EAE150219D85}"/>
    <cellStyle name="Calculation 2 2 3 16" xfId="15230" xr:uid="{E7443579-3B6D-40A3-975C-C7F26D7D9D39}"/>
    <cellStyle name="Calculation 2 2 3 17" xfId="16560" xr:uid="{6BC0AE95-D1D3-4E90-A27A-916A8F28313A}"/>
    <cellStyle name="Calculation 2 2 3 18" xfId="17890" xr:uid="{C47380D6-E15A-41E9-AF9D-F9659BA1D863}"/>
    <cellStyle name="Calculation 2 2 3 19" xfId="20050" xr:uid="{1C7BE8F1-3086-4658-8B25-4775D67F05C4}"/>
    <cellStyle name="Calculation 2 2 3 2" xfId="3279" xr:uid="{A61C5AEC-608B-4F02-BC52-AACAB8519105}"/>
    <cellStyle name="Calculation 2 2 3 2 10" xfId="15579" xr:uid="{4AA8F4C2-478A-4DF4-991B-6176B22C0161}"/>
    <cellStyle name="Calculation 2 2 3 2 11" xfId="16908" xr:uid="{1E911E64-F31B-4567-9A87-FD2667A89602}"/>
    <cellStyle name="Calculation 2 2 3 2 12" xfId="18239" xr:uid="{5AFBD878-96B7-437A-AF4F-02F830F33B31}"/>
    <cellStyle name="Calculation 2 2 3 2 13" xfId="19220" xr:uid="{BD0CCF49-A7C5-403D-8B49-E1034DF64362}"/>
    <cellStyle name="Calculation 2 2 3 2 14" xfId="20629" xr:uid="{67C331A5-F1B1-4B9E-85BE-FC1AAC8D52C9}"/>
    <cellStyle name="Calculation 2 2 3 2 15" xfId="21921" xr:uid="{C10E4195-DE8A-40E9-B669-D70A25B3FFBA}"/>
    <cellStyle name="Calculation 2 2 3 2 16" xfId="23210" xr:uid="{6AEDB4DB-FBEB-4DFF-90CA-B159630CCA6B}"/>
    <cellStyle name="Calculation 2 2 3 2 2" xfId="4626" xr:uid="{1DD910E4-B554-4D81-92BD-F2D65A158431}"/>
    <cellStyle name="Calculation 2 2 3 2 3" xfId="6275" xr:uid="{636F17D5-3FC3-40E3-A738-EF0C58620C5B}"/>
    <cellStyle name="Calculation 2 2 3 2 4" xfId="7604" xr:uid="{C271CD48-C2BA-43D7-B047-68C74544F94A}"/>
    <cellStyle name="Calculation 2 2 3 2 5" xfId="8933" xr:uid="{8EEC4A3D-4C53-4025-A44D-5145F100A05A}"/>
    <cellStyle name="Calculation 2 2 3 2 6" xfId="9930" xr:uid="{18FB6D70-6A3E-4A55-AB7F-8C86D476AE75}"/>
    <cellStyle name="Calculation 2 2 3 2 7" xfId="11266" xr:uid="{E14D104A-75D9-4CFA-90B8-E90E9EB53E1A}"/>
    <cellStyle name="Calculation 2 2 3 2 8" xfId="12564" xr:uid="{352FFE1E-2C2C-4638-B9C1-07246F2EFDF3}"/>
    <cellStyle name="Calculation 2 2 3 2 9" xfId="14249" xr:uid="{BBAF1221-9E8B-4415-B62D-8A7321A68139}"/>
    <cellStyle name="Calculation 2 2 3 20" xfId="20296" xr:uid="{9F2BA52F-854D-4613-A906-890DC19A3812}"/>
    <cellStyle name="Calculation 2 2 3 21" xfId="21589" xr:uid="{52BC2393-C9BC-4A6A-BC8C-2D8EA80F9D9A}"/>
    <cellStyle name="Calculation 2 2 3 22" xfId="22880" xr:uid="{8C72DD18-5448-46A2-9C4C-6BBCB4005E81}"/>
    <cellStyle name="Calculation 2 2 3 3" xfId="3444" xr:uid="{DDC88827-B083-4336-ACB9-32E414DEE155}"/>
    <cellStyle name="Calculation 2 2 3 3 10" xfId="15744" xr:uid="{8310C8FF-8786-4D3C-B4A6-CB22DE600066}"/>
    <cellStyle name="Calculation 2 2 3 3 11" xfId="17073" xr:uid="{623C9B12-899B-4009-985F-3C071C002E0B}"/>
    <cellStyle name="Calculation 2 2 3 3 12" xfId="18404" xr:uid="{0EF26DC3-E5AE-4B82-A923-7B115E65C736}"/>
    <cellStyle name="Calculation 2 2 3 3 13" xfId="19163" xr:uid="{A7563C5C-9E64-46AE-9803-E5F4F8290FE8}"/>
    <cellStyle name="Calculation 2 2 3 3 14" xfId="20794" xr:uid="{3B3718D1-BA79-4A2D-A5B6-A517833BBF36}"/>
    <cellStyle name="Calculation 2 2 3 3 15" xfId="22086" xr:uid="{9F444B0F-4054-47DE-A8A4-41B1A93513D3}"/>
    <cellStyle name="Calculation 2 2 3 3 16" xfId="23375" xr:uid="{6FF585C9-1C84-46B4-99B7-9C7BFAF0278E}"/>
    <cellStyle name="Calculation 2 2 3 3 2" xfId="4554" xr:uid="{AC871B34-E6DC-4607-81BE-6EE5638BBE84}"/>
    <cellStyle name="Calculation 2 2 3 3 3" xfId="6440" xr:uid="{18850E66-9857-4FBB-9FDD-6DC41B4E34A6}"/>
    <cellStyle name="Calculation 2 2 3 3 4" xfId="7769" xr:uid="{A491BE5B-4450-4007-90CB-282121C1A1CB}"/>
    <cellStyle name="Calculation 2 2 3 3 5" xfId="9098" xr:uid="{C79C2E00-D1CB-4736-BB25-148C476B3473}"/>
    <cellStyle name="Calculation 2 2 3 3 6" xfId="9862" xr:uid="{53EB1E06-A04E-4A26-BABB-E2719FCC2686}"/>
    <cellStyle name="Calculation 2 2 3 3 7" xfId="11195" xr:uid="{8C731757-3EE6-474A-83CE-1213D5B6C616}"/>
    <cellStyle name="Calculation 2 2 3 3 8" xfId="13439" xr:uid="{A69C4077-0325-4332-9FA7-4BA7368E4ACA}"/>
    <cellStyle name="Calculation 2 2 3 3 9" xfId="14414" xr:uid="{E705C697-9237-4B05-AE4C-E9A97F2DCA5E}"/>
    <cellStyle name="Calculation 2 2 3 4" xfId="3604" xr:uid="{7637A55E-FDCA-4BA9-9483-B2BFF93EC077}"/>
    <cellStyle name="Calculation 2 2 3 4 10" xfId="15904" xr:uid="{7D1CD1A0-BF9E-4069-9E12-0953740A4318}"/>
    <cellStyle name="Calculation 2 2 3 4 11" xfId="17233" xr:uid="{C7BD93FF-4247-4256-AB75-5D5C8F44989B}"/>
    <cellStyle name="Calculation 2 2 3 4 12" xfId="18564" xr:uid="{5F26149E-1C37-4953-A846-E8453C0DC9DB}"/>
    <cellStyle name="Calculation 2 2 3 4 13" xfId="13662" xr:uid="{3BA22F8A-1D8B-48B0-A013-851AE8887585}"/>
    <cellStyle name="Calculation 2 2 3 4 14" xfId="20954" xr:uid="{2417810B-B62F-4FC7-8A34-D4FEF6C083C9}"/>
    <cellStyle name="Calculation 2 2 3 4 15" xfId="22246" xr:uid="{12FEAB57-B563-4B2A-BE0E-06701171E3E6}"/>
    <cellStyle name="Calculation 2 2 3 4 16" xfId="23535" xr:uid="{63521F82-F674-493A-A38F-239B8A02BFAE}"/>
    <cellStyle name="Calculation 2 2 3 4 2" xfId="4375" xr:uid="{7B1D522B-7501-4670-8E33-24054E6783DC}"/>
    <cellStyle name="Calculation 2 2 3 4 3" xfId="6600" xr:uid="{0F67DA21-33C4-4C71-AB8A-109B293ADFE1}"/>
    <cellStyle name="Calculation 2 2 3 4 4" xfId="7929" xr:uid="{26C07854-AFB3-4E51-8C52-916E85F67997}"/>
    <cellStyle name="Calculation 2 2 3 4 5" xfId="9258" xr:uid="{A44A9602-5267-4690-83CA-D044267C48F4}"/>
    <cellStyle name="Calculation 2 2 3 4 6" xfId="5802" xr:uid="{C827568B-A65A-4DDC-9C26-F8D372EBE4F6}"/>
    <cellStyle name="Calculation 2 2 3 4 7" xfId="8647" xr:uid="{5793C579-6D93-4CFE-9DBD-4FFD0AF2E58C}"/>
    <cellStyle name="Calculation 2 2 3 4 8" xfId="13132" xr:uid="{A0EFB074-46C0-42E7-9E34-19B78577774B}"/>
    <cellStyle name="Calculation 2 2 3 4 9" xfId="14574" xr:uid="{D683D724-410B-4872-A409-BBE0E3B89330}"/>
    <cellStyle name="Calculation 2 2 3 5" xfId="3763" xr:uid="{5FAA32F9-3A05-499B-858D-1402A56A5C37}"/>
    <cellStyle name="Calculation 2 2 3 5 10" xfId="16063" xr:uid="{441750F1-0402-4861-8663-925A285760A7}"/>
    <cellStyle name="Calculation 2 2 3 5 11" xfId="17392" xr:uid="{DCECF08F-F6A0-4D9B-8F6A-F0D5B3F3844A}"/>
    <cellStyle name="Calculation 2 2 3 5 12" xfId="18723" xr:uid="{2109D05B-8A61-4066-8CE6-6818A243A449}"/>
    <cellStyle name="Calculation 2 2 3 5 13" xfId="10053" xr:uid="{49C7510F-F581-49C1-BD17-6AE8500F86C3}"/>
    <cellStyle name="Calculation 2 2 3 5 14" xfId="21113" xr:uid="{9C003EF1-7057-4BC3-BD18-967FC2327CD3}"/>
    <cellStyle name="Calculation 2 2 3 5 15" xfId="22405" xr:uid="{654BF1BD-F07B-41B6-B91A-3A2F20C693FD}"/>
    <cellStyle name="Calculation 2 2 3 5 16" xfId="23694" xr:uid="{823A7DD3-F2A9-493F-93BF-657E8966FD4A}"/>
    <cellStyle name="Calculation 2 2 3 5 2" xfId="4288" xr:uid="{4D4299DA-BAF6-48C5-A9FB-8119351E910E}"/>
    <cellStyle name="Calculation 2 2 3 5 3" xfId="6759" xr:uid="{EC958851-CF3C-4AAC-BA30-316FF0B797EE}"/>
    <cellStyle name="Calculation 2 2 3 5 4" xfId="8088" xr:uid="{790DADE0-6295-490D-8C4F-307D903DBDDB}"/>
    <cellStyle name="Calculation 2 2 3 5 5" xfId="9417" xr:uid="{34DD24F6-A710-47DA-9914-0A3565FB13B5}"/>
    <cellStyle name="Calculation 2 2 3 5 6" xfId="4658" xr:uid="{8C566127-C949-438E-93CC-7C65F0831392}"/>
    <cellStyle name="Calculation 2 2 3 5 7" xfId="11324" xr:uid="{1B8DD13F-80F7-40F1-A4DC-69D42FD4A3EB}"/>
    <cellStyle name="Calculation 2 2 3 5 8" xfId="13374" xr:uid="{264A186A-5CC3-4541-9D75-56C56A717298}"/>
    <cellStyle name="Calculation 2 2 3 5 9" xfId="14733" xr:uid="{376A99B5-9232-4B98-94DD-A9A3AADDF866}"/>
    <cellStyle name="Calculation 2 2 3 6" xfId="3918" xr:uid="{FA89CF1A-8CC3-4F3F-91B7-B0CEACDC062B}"/>
    <cellStyle name="Calculation 2 2 3 6 10" xfId="16218" xr:uid="{E6328405-13BB-4C6A-B879-D3BBF2E9C511}"/>
    <cellStyle name="Calculation 2 2 3 6 11" xfId="17547" xr:uid="{064F1B95-526A-4D09-884E-274526C20908}"/>
    <cellStyle name="Calculation 2 2 3 6 12" xfId="18878" xr:uid="{8BAF440D-665C-4E43-BE2A-8E18FF4755BA}"/>
    <cellStyle name="Calculation 2 2 3 6 13" xfId="19708" xr:uid="{062A42A5-967B-4717-BD19-6B7340D86851}"/>
    <cellStyle name="Calculation 2 2 3 6 14" xfId="21268" xr:uid="{74809116-5EE7-4F67-A142-EBD595CEB544}"/>
    <cellStyle name="Calculation 2 2 3 6 15" xfId="22560" xr:uid="{15E2DE75-5110-4369-9192-22F7C7DED2C3}"/>
    <cellStyle name="Calculation 2 2 3 6 16" xfId="23849" xr:uid="{B34B5621-6446-4800-A0AD-45EA3C836EF6}"/>
    <cellStyle name="Calculation 2 2 3 6 2" xfId="5214" xr:uid="{A7955A8A-11B8-46A2-BA7D-564B92C7A134}"/>
    <cellStyle name="Calculation 2 2 3 6 3" xfId="6914" xr:uid="{7336C8E5-0210-4883-9308-856DBE7EB4ED}"/>
    <cellStyle name="Calculation 2 2 3 6 4" xfId="8243" xr:uid="{34CA9055-B4C4-413B-92E5-005AB86B7EBE}"/>
    <cellStyle name="Calculation 2 2 3 6 5" xfId="9572" xr:uid="{D79B3C58-8E46-4EAB-A74A-2ED9A8C119BA}"/>
    <cellStyle name="Calculation 2 2 3 6 6" xfId="10489" xr:uid="{E73B86BB-7F40-44D5-946D-8F44266FF49B}"/>
    <cellStyle name="Calculation 2 2 3 6 7" xfId="12009" xr:uid="{22CB30AD-FFDC-465F-96A7-BBD1D46F6B9F}"/>
    <cellStyle name="Calculation 2 2 3 6 8" xfId="12930" xr:uid="{68B1408E-2A26-40C6-BED1-989923FE9544}"/>
    <cellStyle name="Calculation 2 2 3 6 9" xfId="14888" xr:uid="{367D0364-05D4-46CD-B86C-2E0088CAFAF6}"/>
    <cellStyle name="Calculation 2 2 3 7" xfId="4070" xr:uid="{2F955E3C-FABE-4FEA-9D33-8301DD860E04}"/>
    <cellStyle name="Calculation 2 2 3 7 10" xfId="16370" xr:uid="{4E96E11E-B798-4078-818A-13AD1DD45040}"/>
    <cellStyle name="Calculation 2 2 3 7 11" xfId="17699" xr:uid="{0F5D5EAD-D800-4CDB-84A1-69163807671A}"/>
    <cellStyle name="Calculation 2 2 3 7 12" xfId="19030" xr:uid="{FFCC27E3-E257-478C-A55E-75BE3AEBE400}"/>
    <cellStyle name="Calculation 2 2 3 7 13" xfId="16480" xr:uid="{3D7231EB-9FB3-4514-9489-A4111D47FF04}"/>
    <cellStyle name="Calculation 2 2 3 7 14" xfId="21420" xr:uid="{DB831BE8-DC32-4317-844F-721973A839A8}"/>
    <cellStyle name="Calculation 2 2 3 7 15" xfId="22712" xr:uid="{0F521ADA-4442-4430-A12D-A943D63E4300}"/>
    <cellStyle name="Calculation 2 2 3 7 16" xfId="24001" xr:uid="{273230A2-5CE3-4EB3-922B-3DD84CB009A7}"/>
    <cellStyle name="Calculation 2 2 3 7 2" xfId="4406" xr:uid="{CCD6BC1F-967D-483B-936F-B22BF275282E}"/>
    <cellStyle name="Calculation 2 2 3 7 3" xfId="7066" xr:uid="{585CA200-1D74-49FA-81FF-E8219F72BB83}"/>
    <cellStyle name="Calculation 2 2 3 7 4" xfId="8395" xr:uid="{6FC9ED47-7CE1-46A4-87A3-56B6C96C00DD}"/>
    <cellStyle name="Calculation 2 2 3 7 5" xfId="9724" xr:uid="{EB0AF0DC-7B68-4711-9C44-1802CD29B481}"/>
    <cellStyle name="Calculation 2 2 3 7 6" xfId="5206" xr:uid="{548BA127-BBCE-48C7-8ACF-3AF0EAC0BFCB}"/>
    <cellStyle name="Calculation 2 2 3 7 7" xfId="11033" xr:uid="{6530B09E-8D55-4BFC-903E-78274F7FC6F6}"/>
    <cellStyle name="Calculation 2 2 3 7 8" xfId="13454" xr:uid="{15081E8B-B317-400B-8A45-EE0E6ECA6BBD}"/>
    <cellStyle name="Calculation 2 2 3 7 9" xfId="15040" xr:uid="{098DB5AC-C0C5-495A-B1D3-C13716CE4727}"/>
    <cellStyle name="Calculation 2 2 3 8" xfId="5624" xr:uid="{5DA17192-7424-4D5D-96CC-F18942B001C0}"/>
    <cellStyle name="Calculation 2 2 3 9" xfId="5926" xr:uid="{DD7FE673-CC6A-4C03-AB0C-164CE4944BD2}"/>
    <cellStyle name="Calculation 2 2 4" xfId="3183" xr:uid="{4E7055FF-FEDF-48D4-A619-D333D88DD82D}"/>
    <cellStyle name="Calculation 2 2 4 10" xfId="15483" xr:uid="{3D226E7A-A2FE-4A94-8D5A-4F5E858D149B}"/>
    <cellStyle name="Calculation 2 2 4 11" xfId="16812" xr:uid="{057EC402-6532-49E1-93BE-ECEC4680C037}"/>
    <cellStyle name="Calculation 2 2 4 12" xfId="18143" xr:uid="{8A97A9D1-7AE4-428A-A189-6AE375A54039}"/>
    <cellStyle name="Calculation 2 2 4 13" xfId="19944" xr:uid="{134357C6-F0A2-495D-BABE-F74B666B5A09}"/>
    <cellStyle name="Calculation 2 2 4 14" xfId="20533" xr:uid="{992FB879-9112-4C03-A4C2-5E7B6A22ED5B}"/>
    <cellStyle name="Calculation 2 2 4 15" xfId="21825" xr:uid="{AEE86B9C-0439-47A7-84AD-51E6C3C2D3F3}"/>
    <cellStyle name="Calculation 2 2 4 16" xfId="23114" xr:uid="{724A6EEA-1361-4F82-B9CE-20F21C491EB4}"/>
    <cellStyle name="Calculation 2 2 4 2" xfId="5501" xr:uid="{DD770A16-B6BA-4E52-B0D1-F0863EAC8A89}"/>
    <cellStyle name="Calculation 2 2 4 3" xfId="6179" xr:uid="{276D8BBD-0B2B-49A7-9829-344E18A5338B}"/>
    <cellStyle name="Calculation 2 2 4 4" xfId="7508" xr:uid="{B64322FA-B310-41E5-B26F-F9B9C1BCE8C8}"/>
    <cellStyle name="Calculation 2 2 4 5" xfId="8837" xr:uid="{C4AC0397-A75F-462B-9B60-00F5C15B90E9}"/>
    <cellStyle name="Calculation 2 2 4 6" xfId="10760" xr:uid="{F9C90AD2-9D90-4D3B-8E2D-66FBEBFD11BA}"/>
    <cellStyle name="Calculation 2 2 4 7" xfId="12138" xr:uid="{DA983C1C-39ED-4242-8AB3-0C618CF4DC66}"/>
    <cellStyle name="Calculation 2 2 4 8" xfId="12984" xr:uid="{BD89EC6B-8AEE-412E-A69E-5F0519CC6A9F}"/>
    <cellStyle name="Calculation 2 2 4 9" xfId="14153" xr:uid="{E6A1B876-02A1-48DD-ADFA-96967FB9F4A7}"/>
    <cellStyle name="Calculation 2 2 5" xfId="2709" xr:uid="{357E5FBA-DF0E-4B84-A8A9-BC73C78730E6}"/>
    <cellStyle name="Calculation 2 2 5 10" xfId="12363" xr:uid="{557B7B96-D62A-46AC-B2A4-6CDCDF222479}"/>
    <cellStyle name="Calculation 2 2 5 11" xfId="12431" xr:uid="{3F8F5A79-8B17-4E30-8952-D979E5E3C767}"/>
    <cellStyle name="Calculation 2 2 5 12" xfId="13112" xr:uid="{E4469232-0F14-461B-A2C5-98825DA0E179}"/>
    <cellStyle name="Calculation 2 2 5 13" xfId="19930" xr:uid="{3D6A3659-B18E-46AA-B5D5-D877FDEE962A}"/>
    <cellStyle name="Calculation 2 2 5 14" xfId="19882" xr:uid="{B8F098AC-38E9-4D54-8F21-13EBBBC65579}"/>
    <cellStyle name="Calculation 2 2 5 15" xfId="12801" xr:uid="{9FE5B643-C82B-4B0E-BEC1-E86BD9FD16FB}"/>
    <cellStyle name="Calculation 2 2 5 16" xfId="20043" xr:uid="{6BF15723-B1A0-4338-AD36-0995168F33D5}"/>
    <cellStyle name="Calculation 2 2 5 2" xfId="5483" xr:uid="{DDAF0778-A610-42F4-A3C1-3691AC5270A4}"/>
    <cellStyle name="Calculation 2 2 5 3" xfId="5429" xr:uid="{9B29E27F-A351-4EFC-A8B9-A55DFB433036}"/>
    <cellStyle name="Calculation 2 2 5 4" xfId="4380" xr:uid="{F23586C8-B288-449D-B508-A65C2CE4B7F3}"/>
    <cellStyle name="Calculation 2 2 5 5" xfId="5263" xr:uid="{09E2576D-1569-41BF-A49C-5BA15778C029}"/>
    <cellStyle name="Calculation 2 2 5 6" xfId="10744" xr:uid="{79394732-0C4B-4D1E-9DA2-E3CB4CB0C1DB}"/>
    <cellStyle name="Calculation 2 2 5 7" xfId="12120" xr:uid="{896FB7C3-7D52-400B-A15B-3B3DD47003AC}"/>
    <cellStyle name="Calculation 2 2 5 8" xfId="12300" xr:uid="{DDB30D34-446B-43C8-B345-00657B1339CB}"/>
    <cellStyle name="Calculation 2 2 5 9" xfId="13300" xr:uid="{6E51E727-3652-40A0-8F3F-A3DB268F74C9}"/>
    <cellStyle name="Calculation 2 2 6" xfId="3097" xr:uid="{7AF24599-25B2-4FEF-AC2B-DE776E3A9C3E}"/>
    <cellStyle name="Calculation 2 2 6 10" xfId="15397" xr:uid="{99925B66-B21C-40A1-A331-B3C6D1A89DBB}"/>
    <cellStyle name="Calculation 2 2 6 11" xfId="16726" xr:uid="{25A8A101-58A0-4606-83B7-511F636E6D58}"/>
    <cellStyle name="Calculation 2 2 6 12" xfId="18057" xr:uid="{5D9F3433-E93A-4D3C-8E22-66C672632C74}"/>
    <cellStyle name="Calculation 2 2 6 13" xfId="19183" xr:uid="{9C28D99C-AB8F-4858-9497-1091AA316D62}"/>
    <cellStyle name="Calculation 2 2 6 14" xfId="20447" xr:uid="{DD0624E9-59E5-4C24-A19D-7A56D9C08810}"/>
    <cellStyle name="Calculation 2 2 6 15" xfId="21739" xr:uid="{2CA05A7F-AF1D-41D1-8685-234EC4F45C20}"/>
    <cellStyle name="Calculation 2 2 6 16" xfId="23028" xr:uid="{76DEFD80-A052-479F-B532-8A737666986B}"/>
    <cellStyle name="Calculation 2 2 6 2" xfId="4574" xr:uid="{07919013-7C7C-4A7A-A6BB-F4F7075F10DF}"/>
    <cellStyle name="Calculation 2 2 6 3" xfId="6093" xr:uid="{0C0FF16A-B7B4-40F7-96DC-87B3A7ADA4BE}"/>
    <cellStyle name="Calculation 2 2 6 4" xfId="7422" xr:uid="{387C8D4A-A299-4124-BC9D-D6E1D4857251}"/>
    <cellStyle name="Calculation 2 2 6 5" xfId="8751" xr:uid="{BCF6287E-7B38-4D14-87F6-C5F99BB0C8BE}"/>
    <cellStyle name="Calculation 2 2 6 6" xfId="9882" xr:uid="{F931C6D6-6B1B-4E01-B700-37E8AB034636}"/>
    <cellStyle name="Calculation 2 2 6 7" xfId="11215" xr:uid="{5CB4CF57-7D32-4E0D-B681-6B5DB261A211}"/>
    <cellStyle name="Calculation 2 2 6 8" xfId="13592" xr:uid="{8549B011-D982-4F02-A960-A1FB655D446B}"/>
    <cellStyle name="Calculation 2 2 6 9" xfId="14067" xr:uid="{5493C3F5-D463-4CDE-9D7B-ED6E48F8E356}"/>
    <cellStyle name="Calculation 2 2 7" xfId="3133" xr:uid="{E6941ED4-479B-4AC9-99F7-73DB181BEEE3}"/>
    <cellStyle name="Calculation 2 2 7 10" xfId="15433" xr:uid="{3A793F44-2370-4DDB-BE21-5AA28AADC265}"/>
    <cellStyle name="Calculation 2 2 7 11" xfId="16762" xr:uid="{FF1A9D4D-68CA-497E-BFB0-1DC4D18CC6E8}"/>
    <cellStyle name="Calculation 2 2 7 12" xfId="18093" xr:uid="{48C1EFD7-777F-4A18-995B-A4E9540F739C}"/>
    <cellStyle name="Calculation 2 2 7 13" xfId="19861" xr:uid="{9F38CA1B-FE44-4F8F-BC44-1E6E7CDB949A}"/>
    <cellStyle name="Calculation 2 2 7 14" xfId="20483" xr:uid="{2D84E0A5-90D6-4E0B-8C8C-58CA107BC718}"/>
    <cellStyle name="Calculation 2 2 7 15" xfId="21775" xr:uid="{BB5AE21C-F1AF-4CA8-BEC2-387BFEB15FD9}"/>
    <cellStyle name="Calculation 2 2 7 16" xfId="23064" xr:uid="{1B13B536-67EE-4D29-AEEC-6DBF8453AD4B}"/>
    <cellStyle name="Calculation 2 2 7 2" xfId="5399" xr:uid="{DC44027E-8931-427D-BB2E-A7E0BBD77998}"/>
    <cellStyle name="Calculation 2 2 7 3" xfId="6129" xr:uid="{1E68B29C-610E-48DE-97BC-B3C1AB8B01FA}"/>
    <cellStyle name="Calculation 2 2 7 4" xfId="7458" xr:uid="{C827881A-7F4B-472C-9735-2D9A03962797}"/>
    <cellStyle name="Calculation 2 2 7 5" xfId="8787" xr:uid="{4B919A6C-FFFD-493D-BE4D-F01574529C67}"/>
    <cellStyle name="Calculation 2 2 7 6" xfId="10667" xr:uid="{C3C2BD36-222E-42F0-A014-9A63C0C8B726}"/>
    <cellStyle name="Calculation 2 2 7 7" xfId="12036" xr:uid="{890ADC09-BF9D-49AD-8428-B231FFC652E8}"/>
    <cellStyle name="Calculation 2 2 7 8" xfId="9962" xr:uid="{6BA79A5A-8972-4D43-9DB5-9029866235BE}"/>
    <cellStyle name="Calculation 2 2 7 9" xfId="14103" xr:uid="{CAF358CF-EC79-42F9-9CC1-4FBD4D63DB70}"/>
    <cellStyle name="Calculation 2 2 8" xfId="3147" xr:uid="{186129E3-BF90-486E-8A09-75F4F0D6CD1D}"/>
    <cellStyle name="Calculation 2 2 8 10" xfId="15447" xr:uid="{E9892F71-5448-4A6E-BD1F-7A035D406518}"/>
    <cellStyle name="Calculation 2 2 8 11" xfId="16776" xr:uid="{4019E741-AF6C-4B10-85E5-583146E64E61}"/>
    <cellStyle name="Calculation 2 2 8 12" xfId="18107" xr:uid="{03709048-8B26-42C5-A84B-973898261B97}"/>
    <cellStyle name="Calculation 2 2 8 13" xfId="19787" xr:uid="{02D74738-86F2-457D-9EA7-B970FBE75781}"/>
    <cellStyle name="Calculation 2 2 8 14" xfId="20497" xr:uid="{FBBA7821-976A-497D-AF71-08305DD89045}"/>
    <cellStyle name="Calculation 2 2 8 15" xfId="21789" xr:uid="{F4AFD8B2-00B5-42D7-BC77-BE3E1F01526A}"/>
    <cellStyle name="Calculation 2 2 8 16" xfId="23078" xr:uid="{1B59DC00-8F34-4A7F-B0C9-7F82F886B614}"/>
    <cellStyle name="Calculation 2 2 8 2" xfId="5300" xr:uid="{8DE61818-42E8-4996-950A-D933B07DD8E7}"/>
    <cellStyle name="Calculation 2 2 8 3" xfId="6143" xr:uid="{E98947DE-CEAC-4D22-BC5D-B98EFDB40EA0}"/>
    <cellStyle name="Calculation 2 2 8 4" xfId="7472" xr:uid="{8E05EF13-0688-4FC7-9441-48F7151250F3}"/>
    <cellStyle name="Calculation 2 2 8 5" xfId="8801" xr:uid="{27375A2B-5A65-4742-952B-B007D942AEB0}"/>
    <cellStyle name="Calculation 2 2 8 6" xfId="10574" xr:uid="{59867D5E-A772-4E65-90B0-F8779A77E32F}"/>
    <cellStyle name="Calculation 2 2 8 7" xfId="11938" xr:uid="{30FF1A0B-E576-46F0-BA02-13D3B556291F}"/>
    <cellStyle name="Calculation 2 2 8 8" xfId="13560" xr:uid="{46F7A8D6-9E4A-4FCC-B88B-5329AF110CD5}"/>
    <cellStyle name="Calculation 2 2 8 9" xfId="14117" xr:uid="{DF0F4796-8D75-44BD-AF4E-8C22B1A0DEE6}"/>
    <cellStyle name="Calculation 2 2 9" xfId="3162" xr:uid="{CB7E3DC5-290C-4B4E-9797-6F64F813D5A1}"/>
    <cellStyle name="Calculation 2 2 9 10" xfId="15462" xr:uid="{D393A967-4B84-444B-A577-1416EAB483DD}"/>
    <cellStyle name="Calculation 2 2 9 11" xfId="16791" xr:uid="{105FD660-6192-4743-A1A8-1C512922276A}"/>
    <cellStyle name="Calculation 2 2 9 12" xfId="18122" xr:uid="{47D41EF6-0B5B-4575-BBE3-2B8E8D998D5D}"/>
    <cellStyle name="Calculation 2 2 9 13" xfId="19277" xr:uid="{69D7D2EC-E27B-4857-998C-4059150F1DE9}"/>
    <cellStyle name="Calculation 2 2 9 14" xfId="20512" xr:uid="{E8B6EA06-781A-43C6-8F26-B05E965B0CFD}"/>
    <cellStyle name="Calculation 2 2 9 15" xfId="21804" xr:uid="{BF8E554A-8212-4A8C-BE99-58EADC1C3236}"/>
    <cellStyle name="Calculation 2 2 9 16" xfId="23093" xr:uid="{BCDE7A0C-A6BB-49CD-B325-BC16B1E62ED5}"/>
    <cellStyle name="Calculation 2 2 9 2" xfId="4690" xr:uid="{1D6E06B4-C2DC-4CD1-A561-30468F4A805B}"/>
    <cellStyle name="Calculation 2 2 9 3" xfId="6158" xr:uid="{227EF24B-AF39-4960-B0BE-AAB61E0A88F0}"/>
    <cellStyle name="Calculation 2 2 9 4" xfId="7487" xr:uid="{DADD756D-6C31-4B2C-A187-86A5D2140974}"/>
    <cellStyle name="Calculation 2 2 9 5" xfId="8816" xr:uid="{FD4D30DC-475E-4FA0-8C05-331948BDE619}"/>
    <cellStyle name="Calculation 2 2 9 6" xfId="9990" xr:uid="{F64A4AD4-18F6-4C93-A654-CBE684699304}"/>
    <cellStyle name="Calculation 2 2 9 7" xfId="11330" xr:uid="{EA774BC4-5AE0-4523-AB76-703FBBB92D2D}"/>
    <cellStyle name="Calculation 2 2 9 8" xfId="12718" xr:uid="{D2144BBF-2E0F-4C7A-BB8B-FAB6FEE21A66}"/>
    <cellStyle name="Calculation 2 2 9 9" xfId="14132" xr:uid="{AA79A9D8-C8B5-41EF-8419-8EEAEC56B8DD}"/>
    <cellStyle name="Calculation 2 20" xfId="13981" xr:uid="{FEC1CAD6-73C7-4FFC-A9AE-B6309BACBF92}"/>
    <cellStyle name="Calculation 2 21" xfId="19757" xr:uid="{E482633B-C626-4F94-B8F8-10F40C03467C}"/>
    <cellStyle name="Calculation 2 22" xfId="19243" xr:uid="{8E9D3FE4-F249-4D1C-B8D6-BB8BC58FB2A6}"/>
    <cellStyle name="Calculation 2 23" xfId="19678" xr:uid="{B8DE6086-1084-418C-9416-A5972A316BB3}"/>
    <cellStyle name="Calculation 2 24" xfId="20006" xr:uid="{F96B3F95-6D6B-40BE-B43E-5098F96A0119}"/>
    <cellStyle name="Calculation 2 3" xfId="3034" xr:uid="{EDE1AF2B-296E-4D59-BC4E-75469AC16AF1}"/>
    <cellStyle name="Calculation 2 3 10" xfId="15334" xr:uid="{50C6A4C6-8EBB-40DD-8428-7054369A5082}"/>
    <cellStyle name="Calculation 2 3 11" xfId="16663" xr:uid="{ACAFA7D3-9781-473E-9B20-36B3B92CE4BC}"/>
    <cellStyle name="Calculation 2 3 12" xfId="17994" xr:uid="{BF1FD5E3-C396-429A-B1A5-F17AEA160E0B}"/>
    <cellStyle name="Calculation 2 3 13" xfId="20045" xr:uid="{1BB9C016-E9EC-4CA4-96D4-94889F0132C9}"/>
    <cellStyle name="Calculation 2 3 14" xfId="20384" xr:uid="{D9FE9B34-7BCF-4F49-9AB4-898D4B81AC31}"/>
    <cellStyle name="Calculation 2 3 15" xfId="21676" xr:uid="{348D559C-14D3-47AA-967B-BC6D93CDFEE5}"/>
    <cellStyle name="Calculation 2 3 16" xfId="22965" xr:uid="{04A49CD5-7FFF-4036-96F7-A1C8DEA62627}"/>
    <cellStyle name="Calculation 2 3 2" xfId="5619" xr:uid="{FBB8FC36-BA8A-4575-BCC2-DBA04F4F154A}"/>
    <cellStyle name="Calculation 2 3 3" xfId="6030" xr:uid="{492CD0F6-5885-4909-A647-0A617F8D6D7D}"/>
    <cellStyle name="Calculation 2 3 4" xfId="7359" xr:uid="{D77E541D-7345-47C2-AB50-9518F784AC22}"/>
    <cellStyle name="Calculation 2 3 5" xfId="8688" xr:uid="{10AB07CA-CA2A-4684-9D70-6B51F5580E67}"/>
    <cellStyle name="Calculation 2 3 6" xfId="10875" xr:uid="{F0CD08F5-EC20-43E2-8D85-D184693B95A4}"/>
    <cellStyle name="Calculation 2 3 7" xfId="12259" xr:uid="{87C862EB-6ABC-4647-8BB9-8A68D68A56D8}"/>
    <cellStyle name="Calculation 2 3 8" xfId="11387" xr:uid="{0944FB82-AD74-45B8-A46A-47F78C0833F6}"/>
    <cellStyle name="Calculation 2 3 9" xfId="14004" xr:uid="{7A852BF6-5674-4AAA-B201-036B9AB3AFC3}"/>
    <cellStyle name="Calculation 2 4" xfId="3059" xr:uid="{A22CC2FD-17DB-4A6F-AB3D-6FA7F5A5ED25}"/>
    <cellStyle name="Calculation 2 4 10" xfId="15359" xr:uid="{EC6C0D0D-F149-44E9-982B-EBD62328EC0B}"/>
    <cellStyle name="Calculation 2 4 11" xfId="16688" xr:uid="{21EE392D-287A-4785-8396-17B5DD341C57}"/>
    <cellStyle name="Calculation 2 4 12" xfId="18019" xr:uid="{617E8074-C131-46FC-9D23-0CBC369A769D}"/>
    <cellStyle name="Calculation 2 4 13" xfId="19231" xr:uid="{0D89A368-1B40-4B2D-99D7-863AA8BB8470}"/>
    <cellStyle name="Calculation 2 4 14" xfId="20409" xr:uid="{C541F4E7-F12D-4E6F-9030-CACC71AA2C5A}"/>
    <cellStyle name="Calculation 2 4 15" xfId="21701" xr:uid="{94F21692-73E3-4A5B-B4EB-7E35E88FFE60}"/>
    <cellStyle name="Calculation 2 4 16" xfId="22990" xr:uid="{CDFF6017-B601-443E-8321-CE45A3BCCB50}"/>
    <cellStyle name="Calculation 2 4 2" xfId="4639" xr:uid="{CE800425-6130-4509-88A4-FFE15B7510A1}"/>
    <cellStyle name="Calculation 2 4 3" xfId="6055" xr:uid="{B2F50C9D-3772-4DB1-9C24-38439197E6CB}"/>
    <cellStyle name="Calculation 2 4 4" xfId="7384" xr:uid="{8F689578-2E6C-4A88-AEB1-EF74B7C6A81A}"/>
    <cellStyle name="Calculation 2 4 5" xfId="8713" xr:uid="{7DA9495C-9CB2-4689-AFE9-FDBF42B4CA56}"/>
    <cellStyle name="Calculation 2 4 6" xfId="9941" xr:uid="{DCD72CEE-52BC-4C04-A056-B8C26C93B1E3}"/>
    <cellStyle name="Calculation 2 4 7" xfId="11278" xr:uid="{66461E79-5084-4AD1-B064-CDA8C6441108}"/>
    <cellStyle name="Calculation 2 4 8" xfId="13680" xr:uid="{520D3D51-F9ED-4BC5-BAB7-9AD7B0AE4927}"/>
    <cellStyle name="Calculation 2 4 9" xfId="14029" xr:uid="{90DA8A54-C5CB-4818-8EC2-5A7EEFEA4EFB}"/>
    <cellStyle name="Calculation 2 5" xfId="3049" xr:uid="{B732B49D-6D22-4705-8AE3-CB0C39BDCF96}"/>
    <cellStyle name="Calculation 2 5 10" xfId="15349" xr:uid="{EF488201-868A-4069-A816-46C4725F7ADB}"/>
    <cellStyle name="Calculation 2 5 11" xfId="16678" xr:uid="{EF8B5B75-AEFA-44F4-A632-EA4854BE289B}"/>
    <cellStyle name="Calculation 2 5 12" xfId="18009" xr:uid="{84DF43EB-B415-4CE0-A8E4-9A183F21FCC5}"/>
    <cellStyle name="Calculation 2 5 13" xfId="19830" xr:uid="{52FA6EA7-6C08-4FF1-9093-1D427148EBDC}"/>
    <cellStyle name="Calculation 2 5 14" xfId="20399" xr:uid="{7672D20A-7B7B-4AE6-A54B-5A91F72C6AF9}"/>
    <cellStyle name="Calculation 2 5 15" xfId="21691" xr:uid="{79D92BCF-7B53-47CD-9A3A-DE24705E1242}"/>
    <cellStyle name="Calculation 2 5 16" xfId="22980" xr:uid="{1BFFF286-6706-457F-BC2B-71D7EF1B748F}"/>
    <cellStyle name="Calculation 2 5 2" xfId="5365" xr:uid="{757F3400-39D6-4524-8F6E-F240F42156C9}"/>
    <cellStyle name="Calculation 2 5 3" xfId="6045" xr:uid="{04EDA342-354A-4F02-950B-13CECC3AD956}"/>
    <cellStyle name="Calculation 2 5 4" xfId="7374" xr:uid="{87B97172-4F4F-4668-9692-0EA9D141ADD3}"/>
    <cellStyle name="Calculation 2 5 5" xfId="8703" xr:uid="{5D7BAF2D-5B5E-4CD7-AF2B-28D3A67383C0}"/>
    <cellStyle name="Calculation 2 5 6" xfId="10634" xr:uid="{583263DD-85D1-47D6-B1AB-BB3EBF05BC95}"/>
    <cellStyle name="Calculation 2 5 7" xfId="12002" xr:uid="{D0C749AB-5F60-4372-BDBD-19BF1D75485F}"/>
    <cellStyle name="Calculation 2 5 8" xfId="12759" xr:uid="{41C9F0CA-753F-47C7-B87B-EB07B066F0D6}"/>
    <cellStyle name="Calculation 2 5 9" xfId="14019" xr:uid="{3D06C45D-DAD0-42D1-BDA2-B7739559AD12}"/>
    <cellStyle name="Calculation 2 6" xfId="3141" xr:uid="{8052AE5C-E52E-45D7-A045-D719595316B8}"/>
    <cellStyle name="Calculation 2 6 10" xfId="15441" xr:uid="{AEB867D1-1508-4C58-96A5-01105E51AF17}"/>
    <cellStyle name="Calculation 2 6 11" xfId="16770" xr:uid="{8D2B4687-435F-4885-BA33-0D96A58FAFCA}"/>
    <cellStyle name="Calculation 2 6 12" xfId="18101" xr:uid="{57B16904-EC9B-44D4-B9C2-7BB3DA8ACC6C}"/>
    <cellStyle name="Calculation 2 6 13" xfId="19705" xr:uid="{CE894B5B-A46F-4583-A114-093455E29E46}"/>
    <cellStyle name="Calculation 2 6 14" xfId="20491" xr:uid="{A13B245C-DE36-4DF2-8C4F-23383C14A794}"/>
    <cellStyle name="Calculation 2 6 15" xfId="21783" xr:uid="{E4FB88CB-81FA-4705-8DF7-B79F24838630}"/>
    <cellStyle name="Calculation 2 6 16" xfId="23072" xr:uid="{0EB6FF9C-F616-4776-A74A-6B6A123FA7A4}"/>
    <cellStyle name="Calculation 2 6 2" xfId="5210" xr:uid="{224906BB-5F7A-4190-902E-1254BEF03BB9}"/>
    <cellStyle name="Calculation 2 6 3" xfId="6137" xr:uid="{F0AA3414-0610-4A53-8B90-FD3FBA0FC8D1}"/>
    <cellStyle name="Calculation 2 6 4" xfId="7466" xr:uid="{FEF8D624-A349-485E-A695-E365DE88A96E}"/>
    <cellStyle name="Calculation 2 6 5" xfId="8795" xr:uid="{25539587-F518-4E85-8D52-0E0F40EA3788}"/>
    <cellStyle name="Calculation 2 6 6" xfId="10485" xr:uid="{42DAE0A6-A8D0-431D-80E0-72624D15FF34}"/>
    <cellStyle name="Calculation 2 6 7" xfId="11847" xr:uid="{7FE37E6D-4852-425F-8D5A-D2DAB7367011}"/>
    <cellStyle name="Calculation 2 6 8" xfId="13349" xr:uid="{FF0C1D29-232D-490E-828A-0DD245A80828}"/>
    <cellStyle name="Calculation 2 6 9" xfId="14111" xr:uid="{EB67E69A-6A1E-45F0-A803-DCE741E33C4B}"/>
    <cellStyle name="Calculation 2 7" xfId="3008" xr:uid="{235B4D5E-F07F-4072-8FB5-0C46110945A8}"/>
    <cellStyle name="Calculation 2 7 10" xfId="15308" xr:uid="{23B46E71-2127-49C9-AFEE-C54A3C7F851B}"/>
    <cellStyle name="Calculation 2 7 11" xfId="16638" xr:uid="{238D0EE0-E748-4579-8A63-AF1E2C71E3A5}"/>
    <cellStyle name="Calculation 2 7 12" xfId="17968" xr:uid="{BBF14285-88FF-464F-AC31-C2E15192F7E0}"/>
    <cellStyle name="Calculation 2 7 13" xfId="19946" xr:uid="{CE56F1D8-2BE6-4A6E-B97F-C0FE127D6E02}"/>
    <cellStyle name="Calculation 2 7 14" xfId="20360" xr:uid="{96FE0A5D-6D59-48C9-A36B-6D079D695879}"/>
    <cellStyle name="Calculation 2 7 15" xfId="21652" xr:uid="{1CBB9E0A-ED09-4B9B-B379-4EFA91A2AF43}"/>
    <cellStyle name="Calculation 2 7 16" xfId="22942" xr:uid="{49DD3F14-42EA-4B31-9B41-AB036BD8F123}"/>
    <cellStyle name="Calculation 2 7 2" xfId="5504" xr:uid="{E98D8E9B-72A7-4B4D-83C2-212BBB42957F}"/>
    <cellStyle name="Calculation 2 7 3" xfId="6004" xr:uid="{39319C43-88E5-4C80-A973-9FE4CDDF46F9}"/>
    <cellStyle name="Calculation 2 7 4" xfId="7333" xr:uid="{13862E72-7B96-4673-B7D3-A2EE67654FF0}"/>
    <cellStyle name="Calculation 2 7 5" xfId="8662" xr:uid="{74FD979D-E6ED-4AD7-BF12-D22A7F628870}"/>
    <cellStyle name="Calculation 2 7 6" xfId="10763" xr:uid="{990A65E0-D6E5-4414-896B-0E87E7C45381}"/>
    <cellStyle name="Calculation 2 7 7" xfId="12141" xr:uid="{ED4475DA-A34E-45BF-8BD4-8AE28CFEF59E}"/>
    <cellStyle name="Calculation 2 7 8" xfId="12685" xr:uid="{BDCF72BD-270C-4D00-939C-94B365AD4FEF}"/>
    <cellStyle name="Calculation 2 7 9" xfId="13978" xr:uid="{164955C0-F012-42CE-93DF-5976AAD84CCD}"/>
    <cellStyle name="Calculation 2 8" xfId="3081" xr:uid="{749E117B-9B18-4340-9888-89115C51F248}"/>
    <cellStyle name="Calculation 2 8 10" xfId="15381" xr:uid="{C8324DEC-8176-4AAA-83AA-D7AB7E2CF33A}"/>
    <cellStyle name="Calculation 2 8 11" xfId="16710" xr:uid="{355ACB02-A1A3-4E75-B0C4-EA171A6C4E47}"/>
    <cellStyle name="Calculation 2 8 12" xfId="18041" xr:uid="{9BA62E90-7300-4B67-98D0-DB3BE6BD3203}"/>
    <cellStyle name="Calculation 2 8 13" xfId="19385" xr:uid="{2CC057A3-FC65-41FD-A4D0-CC0D7CB482E2}"/>
    <cellStyle name="Calculation 2 8 14" xfId="20431" xr:uid="{88A79F9F-F153-4E3F-B22F-CC70820915BA}"/>
    <cellStyle name="Calculation 2 8 15" xfId="21723" xr:uid="{27013708-1AB2-4149-A4DC-CB1E0A17233D}"/>
    <cellStyle name="Calculation 2 8 16" xfId="23012" xr:uid="{455739CA-E49C-497A-A298-76A103C99465}"/>
    <cellStyle name="Calculation 2 8 2" xfId="4817" xr:uid="{45E4BC46-688C-4572-A445-D2FDA1E8BC95}"/>
    <cellStyle name="Calculation 2 8 3" xfId="6077" xr:uid="{D3A4ABAE-9019-46C6-8572-7A7172A09B66}"/>
    <cellStyle name="Calculation 2 8 4" xfId="7406" xr:uid="{D9B45AD4-F707-4C41-A51E-4827772696D8}"/>
    <cellStyle name="Calculation 2 8 5" xfId="8735" xr:uid="{99D88BE4-9A54-4478-9D74-BE78841C7524}"/>
    <cellStyle name="Calculation 2 8 6" xfId="10113" xr:uid="{F4C30EC2-C5D2-4604-8F73-152940D2F5F4}"/>
    <cellStyle name="Calculation 2 8 7" xfId="11456" xr:uid="{4CEB03ED-B708-4F12-A457-9CBC8DB251A9}"/>
    <cellStyle name="Calculation 2 8 8" xfId="13049" xr:uid="{BC0F5D78-03D3-4E01-9D1A-4AB9E4AF2B21}"/>
    <cellStyle name="Calculation 2 8 9" xfId="14051" xr:uid="{FA66A774-FEA1-4FE4-8602-4E2696083204}"/>
    <cellStyle name="Calculation 2 9" xfId="2590" xr:uid="{B37E6444-CFAE-4750-890C-55E27D753EB0}"/>
    <cellStyle name="Calculation 3" xfId="2757" xr:uid="{5C1BA652-8DE9-40E1-8476-BF91D15738F4}"/>
    <cellStyle name="Calculation 3 10" xfId="5320" xr:uid="{F64332B7-B3A9-4C1E-9C32-01B1BE1AECCE}"/>
    <cellStyle name="Calculation 3 11" xfId="4575" xr:uid="{31BDBDAA-E890-4183-8456-01BAF28A9BA1}"/>
    <cellStyle name="Calculation 3 12" xfId="5562" xr:uid="{F9707C8D-5D43-48EC-B806-5C9AEB4F9BEC}"/>
    <cellStyle name="Calculation 3 13" xfId="10742" xr:uid="{6E17E700-5248-4C01-9E1E-41224771E9AC}"/>
    <cellStyle name="Calculation 3 14" xfId="12118" xr:uid="{66F3E9B2-A4C7-4073-8094-9873F181F3EF}"/>
    <cellStyle name="Calculation 3 15" xfId="12798" xr:uid="{7D96AD28-BFFA-41B6-B419-6FCC60284317}"/>
    <cellStyle name="Calculation 3 16" xfId="12700" xr:uid="{C51D643A-23AD-4F99-800A-EFD34197B4D2}"/>
    <cellStyle name="Calculation 3 17" xfId="12596" xr:uid="{0AB2CEE3-06F4-424A-BBD0-C7239D382A1A}"/>
    <cellStyle name="Calculation 3 18" xfId="12281" xr:uid="{0E9B7DE7-CA5E-4AFD-A4EA-71E0D9D80567}"/>
    <cellStyle name="Calculation 3 19" xfId="12429" xr:uid="{8BB84481-23AE-4F5C-A457-1F3DBF6F24FC}"/>
    <cellStyle name="Calculation 3 2" xfId="2842" xr:uid="{78DAADCF-955C-4A1F-8C33-92EB0EC6386C}"/>
    <cellStyle name="Calculation 3 2 10" xfId="5652" xr:uid="{4473E95E-3F85-4299-8767-1D04DB305D03}"/>
    <cellStyle name="Calculation 3 2 11" xfId="5838" xr:uid="{382CDCF1-4BDB-4FB2-BB3D-A24E0B02227A}"/>
    <cellStyle name="Calculation 3 2 12" xfId="7168" xr:uid="{203E2E6A-9E91-4F3F-8377-52B195A48189}"/>
    <cellStyle name="Calculation 3 2 13" xfId="8497" xr:uid="{5BA6D84B-EF1F-4222-8B3B-52871F48E119}"/>
    <cellStyle name="Calculation 3 2 14" xfId="10904" xr:uid="{494F09CF-54AF-462A-A8B9-76DA6308D6E0}"/>
    <cellStyle name="Calculation 3 2 15" xfId="12291" xr:uid="{487A2FFB-F4F9-4971-9917-C8AE1CE2F19A}"/>
    <cellStyle name="Calculation 3 2 16" xfId="12210" xr:uid="{E0BC15F7-D0A6-455D-AB7C-090D7DAC4A8B}"/>
    <cellStyle name="Calculation 3 2 17" xfId="13813" xr:uid="{CBB69EDD-3212-4A05-AF02-E142264916AE}"/>
    <cellStyle name="Calculation 3 2 18" xfId="15142" xr:uid="{AD7A9BC2-0248-4CC0-8BD9-CB521832E959}"/>
    <cellStyle name="Calculation 3 2 19" xfId="16472" xr:uid="{6DF9822E-16A0-40CF-AC4E-06BB618D9139}"/>
    <cellStyle name="Calculation 3 2 2" xfId="2864" xr:uid="{5DB21266-821F-4A53-92FF-8F98572AD4E2}"/>
    <cellStyle name="Calculation 3 2 2 10" xfId="7190" xr:uid="{B86EB0FD-7D60-4EAC-8ACB-62133F9A6D3D}"/>
    <cellStyle name="Calculation 3 2 2 11" xfId="8519" xr:uid="{E2702FFB-50E7-471A-9930-2BE944260C9B}"/>
    <cellStyle name="Calculation 3 2 2 12" xfId="10082" xr:uid="{C26563E9-9B7C-4ED2-81C3-870D11008F65}"/>
    <cellStyle name="Calculation 3 2 2 13" xfId="11424" xr:uid="{0553BC9E-1F86-4B03-A7AD-B5D3577BC88B}"/>
    <cellStyle name="Calculation 3 2 2 14" xfId="12824" xr:uid="{322BCA5D-2034-4D65-8351-4E4634385E39}"/>
    <cellStyle name="Calculation 3 2 2 15" xfId="13835" xr:uid="{6AC3E101-5602-4322-8D0E-AF59E319CE87}"/>
    <cellStyle name="Calculation 3 2 2 16" xfId="15164" xr:uid="{5634E16B-9765-49DC-807E-87F5379BCD0D}"/>
    <cellStyle name="Calculation 3 2 2 17" xfId="16494" xr:uid="{8627796A-A71F-44D0-AB38-0F39B2B92F7E}"/>
    <cellStyle name="Calculation 3 2 2 18" xfId="17824" xr:uid="{C12E12E6-E111-4ADD-992A-59F90686D54A}"/>
    <cellStyle name="Calculation 3 2 2 19" xfId="19357" xr:uid="{E08D8010-05DA-4EE7-982D-CE44C58C556E}"/>
    <cellStyle name="Calculation 3 2 2 2" xfId="3220" xr:uid="{9FA033DA-75EF-415C-ACD6-EAC4C5E35426}"/>
    <cellStyle name="Calculation 3 2 2 2 10" xfId="15520" xr:uid="{4B41D8A6-75FB-44C8-89A4-CD9663CA76AC}"/>
    <cellStyle name="Calculation 3 2 2 2 11" xfId="16849" xr:uid="{9E6EF435-6405-457A-85DB-A0F0973FB758}"/>
    <cellStyle name="Calculation 3 2 2 2 12" xfId="18180" xr:uid="{831C809C-B10F-44E5-9331-E59EA9B67CA5}"/>
    <cellStyle name="Calculation 3 2 2 2 13" xfId="19473" xr:uid="{AA32E128-3A03-4338-A821-1D370FD8171E}"/>
    <cellStyle name="Calculation 3 2 2 2 14" xfId="20570" xr:uid="{7DF97DA1-4603-4044-AB7E-776E6054D397}"/>
    <cellStyle name="Calculation 3 2 2 2 15" xfId="21862" xr:uid="{15D7CB95-7F17-40FC-98BA-D182A1142CAA}"/>
    <cellStyle name="Calculation 3 2 2 2 16" xfId="23151" xr:uid="{CABEF3F4-CCC8-4DB8-AA97-4DAA27B27CD4}"/>
    <cellStyle name="Calculation 3 2 2 2 2" xfId="4915" xr:uid="{E6A1D29D-993E-43B0-BED6-29D2C387C75F}"/>
    <cellStyle name="Calculation 3 2 2 2 3" xfId="6216" xr:uid="{F3F794E6-8825-40C0-9D85-94707A9DCF54}"/>
    <cellStyle name="Calculation 3 2 2 2 4" xfId="7545" xr:uid="{1246346D-44FE-432B-B31F-E46D0D94E8B2}"/>
    <cellStyle name="Calculation 3 2 2 2 5" xfId="8874" xr:uid="{AD3F2EE7-1C24-47A9-9F9C-907E682DE491}"/>
    <cellStyle name="Calculation 3 2 2 2 6" xfId="10208" xr:uid="{73E9F073-7813-4F4F-9202-67FD3F980494}"/>
    <cellStyle name="Calculation 3 2 2 2 7" xfId="11554" xr:uid="{C69ED3DD-7FB6-4EE2-B79D-C19D91C2EEAB}"/>
    <cellStyle name="Calculation 3 2 2 2 8" xfId="13723" xr:uid="{578CAB70-330E-4436-96FA-1450CBD72D29}"/>
    <cellStyle name="Calculation 3 2 2 2 9" xfId="14190" xr:uid="{10F4C287-DB64-47AD-B321-AEF0BDE39837}"/>
    <cellStyle name="Calculation 3 2 2 20" xfId="20238" xr:uid="{9139A743-F490-4A89-B52E-6022CF916FDB}"/>
    <cellStyle name="Calculation 3 2 2 21" xfId="21531" xr:uid="{08EBC737-1ADF-4EF6-9BC8-2D69FB8F769D}"/>
    <cellStyle name="Calculation 3 2 2 22" xfId="22822" xr:uid="{36A2B2CF-5422-41C8-9A7F-21544A00C36F}"/>
    <cellStyle name="Calculation 3 2 2 3" xfId="3385" xr:uid="{353F9281-BB1E-4792-84D0-3178846A2B69}"/>
    <cellStyle name="Calculation 3 2 2 3 10" xfId="15685" xr:uid="{1FFE22ED-7BFF-4A22-BD03-B9DAE6D5702D}"/>
    <cellStyle name="Calculation 3 2 2 3 11" xfId="17014" xr:uid="{FFF68EFA-5D12-4414-8B6D-7A153574FE52}"/>
    <cellStyle name="Calculation 3 2 2 3 12" xfId="18345" xr:uid="{8433776C-8C2B-4A27-810C-7B40C90B93E7}"/>
    <cellStyle name="Calculation 3 2 2 3 13" xfId="16622" xr:uid="{7E7632EE-E671-47DB-95A6-C9E8E06B4C96}"/>
    <cellStyle name="Calculation 3 2 2 3 14" xfId="20735" xr:uid="{64B9DCAB-E814-47BC-AE0C-69E005A4636E}"/>
    <cellStyle name="Calculation 3 2 2 3 15" xfId="22027" xr:uid="{FC651320-AAE7-4054-BCEE-6F76FB71B676}"/>
    <cellStyle name="Calculation 3 2 2 3 16" xfId="23316" xr:uid="{5A293BEF-DED9-44B1-9BF6-5300D36D9A3E}"/>
    <cellStyle name="Calculation 3 2 2 3 2" xfId="2670" xr:uid="{B1D0F927-8076-4E41-AEC3-240B5C97D757}"/>
    <cellStyle name="Calculation 3 2 2 3 3" xfId="6381" xr:uid="{B0D110DA-34DC-4D31-88D3-8BC3798224DD}"/>
    <cellStyle name="Calculation 3 2 2 3 4" xfId="7710" xr:uid="{DDFCEA00-CE69-49A2-A6B7-59020B3AD37A}"/>
    <cellStyle name="Calculation 3 2 2 3 5" xfId="9039" xr:uid="{19547BBF-607D-42F3-9930-9AA45B39241A}"/>
    <cellStyle name="Calculation 3 2 2 3 6" xfId="7318" xr:uid="{5221F88E-F3E9-447A-BF08-C1928DC25040}"/>
    <cellStyle name="Calculation 3 2 2 3 7" xfId="10832" xr:uid="{4F1A5004-6EC5-4427-A4AA-933B3856CFCB}"/>
    <cellStyle name="Calculation 3 2 2 3 8" xfId="13056" xr:uid="{96AB02E0-39E7-443A-9D0C-928F3AF99972}"/>
    <cellStyle name="Calculation 3 2 2 3 9" xfId="14355" xr:uid="{5A6D1B11-D344-40B8-AA5A-AFD18A92B285}"/>
    <cellStyle name="Calculation 3 2 2 4" xfId="3545" xr:uid="{0FA6868D-A075-42C8-9186-07673D3014EF}"/>
    <cellStyle name="Calculation 3 2 2 4 10" xfId="15845" xr:uid="{64EFE71E-4C77-404F-A939-9B65F0C539BF}"/>
    <cellStyle name="Calculation 3 2 2 4 11" xfId="17174" xr:uid="{8F790C45-1E80-43A0-8D13-5AE6FA8C3E24}"/>
    <cellStyle name="Calculation 3 2 2 4 12" xfId="18505" xr:uid="{6C0607C4-12FC-45B7-B125-2D8F7DEF2731}"/>
    <cellStyle name="Calculation 3 2 2 4 13" xfId="19773" xr:uid="{5B8D163A-4341-4530-882E-A67C29BCBEB2}"/>
    <cellStyle name="Calculation 3 2 2 4 14" xfId="20895" xr:uid="{FAEE1565-6470-4558-B82C-3956CC8D90A2}"/>
    <cellStyle name="Calculation 3 2 2 4 15" xfId="22187" xr:uid="{767A8A2E-3C51-4A58-B073-57F51B6E7FAC}"/>
    <cellStyle name="Calculation 3 2 2 4 16" xfId="23476" xr:uid="{7A0EF03E-3B56-4A79-AD00-1A7225FD7413}"/>
    <cellStyle name="Calculation 3 2 2 4 2" xfId="5286" xr:uid="{CFEE4DCE-D144-4347-82DF-1B2841A987C3}"/>
    <cellStyle name="Calculation 3 2 2 4 3" xfId="6541" xr:uid="{6462ACE2-79F2-4B06-89F6-1C9BBCF4E444}"/>
    <cellStyle name="Calculation 3 2 2 4 4" xfId="7870" xr:uid="{76DF3A4E-F696-4518-B477-54257F56A364}"/>
    <cellStyle name="Calculation 3 2 2 4 5" xfId="9199" xr:uid="{CF26B345-A658-4867-A06B-9CD1989E74E3}"/>
    <cellStyle name="Calculation 3 2 2 4 6" xfId="10560" xr:uid="{DB95C2BB-7FD4-42DD-9F56-E70EDA408BF9}"/>
    <cellStyle name="Calculation 3 2 2 4 7" xfId="11924" xr:uid="{FBB9CBC0-082A-4FD8-8ABA-4959F9150E22}"/>
    <cellStyle name="Calculation 3 2 2 4 8" xfId="12484" xr:uid="{7B641404-FB54-45E0-8D5C-A420F08B8599}"/>
    <cellStyle name="Calculation 3 2 2 4 9" xfId="14515" xr:uid="{F5FD3632-55D3-44F2-B426-6835EC9FDF04}"/>
    <cellStyle name="Calculation 3 2 2 5" xfId="3704" xr:uid="{77333862-5CFA-4B10-A1FB-9A85402F3852}"/>
    <cellStyle name="Calculation 3 2 2 5 10" xfId="16004" xr:uid="{D97EC283-2F85-4E86-8B4F-B7DDB1E3DDED}"/>
    <cellStyle name="Calculation 3 2 2 5 11" xfId="17333" xr:uid="{9D563669-93F1-4D43-B0D7-F48714C2101F}"/>
    <cellStyle name="Calculation 3 2 2 5 12" xfId="18664" xr:uid="{240BB7B5-1F19-4EF9-93FE-A25A46AD94B3}"/>
    <cellStyle name="Calculation 3 2 2 5 13" xfId="19299" xr:uid="{FAC8CFDB-CF35-4FD4-A4B6-C51971CF0917}"/>
    <cellStyle name="Calculation 3 2 2 5 14" xfId="21054" xr:uid="{7B655608-9695-440E-89DF-7D45AF99362E}"/>
    <cellStyle name="Calculation 3 2 2 5 15" xfId="22346" xr:uid="{1693E4E9-36CB-40C2-8EA6-A8CE6D3E719C}"/>
    <cellStyle name="Calculation 3 2 2 5 16" xfId="23635" xr:uid="{3351E249-4F46-4F5A-8C81-B155976EFF8E}"/>
    <cellStyle name="Calculation 3 2 2 5 2" xfId="4717" xr:uid="{9899EBC3-4667-4BCA-9796-E6FE305ADDF7}"/>
    <cellStyle name="Calculation 3 2 2 5 3" xfId="6700" xr:uid="{D35965F2-4F73-44E7-A522-CB087C83F2B3}"/>
    <cellStyle name="Calculation 3 2 2 5 4" xfId="8029" xr:uid="{841343A4-2875-4F8A-9241-F0EDB80A29F8}"/>
    <cellStyle name="Calculation 3 2 2 5 5" xfId="9358" xr:uid="{7F120DDE-D989-432C-A135-EB2F10A21A3C}"/>
    <cellStyle name="Calculation 3 2 2 5 6" xfId="10017" xr:uid="{E1663F73-BF0F-47A8-8CED-235977DBA48F}"/>
    <cellStyle name="Calculation 3 2 2 5 7" xfId="11357" xr:uid="{C0D984ED-BE43-4F89-B1A9-6E42111A6137}"/>
    <cellStyle name="Calculation 3 2 2 5 8" xfId="13431" xr:uid="{D291874C-0434-4CBA-A8B6-5635108A004C}"/>
    <cellStyle name="Calculation 3 2 2 5 9" xfId="14674" xr:uid="{616BA76C-2623-4836-A69B-94C72ADD3A16}"/>
    <cellStyle name="Calculation 3 2 2 6" xfId="3859" xr:uid="{4673FC33-62C2-4EBA-B789-92A5BDC2ADC1}"/>
    <cellStyle name="Calculation 3 2 2 6 10" xfId="16159" xr:uid="{E8A9AF5B-A610-40BE-8A56-4A702A42D237}"/>
    <cellStyle name="Calculation 3 2 2 6 11" xfId="17488" xr:uid="{71C9E30E-691D-4D8A-B643-89C75E5F4839}"/>
    <cellStyle name="Calculation 3 2 2 6 12" xfId="18819" xr:uid="{132BFE5D-C6CA-4B2C-9498-64614B0C14EF}"/>
    <cellStyle name="Calculation 3 2 2 6 13" xfId="19201" xr:uid="{D4143293-91C8-480F-8140-08B26DADB0E8}"/>
    <cellStyle name="Calculation 3 2 2 6 14" xfId="21209" xr:uid="{CEBD4AF2-A972-4265-A5C4-8E65270E0411}"/>
    <cellStyle name="Calculation 3 2 2 6 15" xfId="22501" xr:uid="{ACB00A7C-12E8-43AF-908A-21EDDA13DC61}"/>
    <cellStyle name="Calculation 3 2 2 6 16" xfId="23790" xr:uid="{1C83C530-93C2-4696-BA5A-55E95A1A1A0A}"/>
    <cellStyle name="Calculation 3 2 2 6 2" xfId="4607" xr:uid="{77FCB321-D5FB-4D32-894B-06AB3816048C}"/>
    <cellStyle name="Calculation 3 2 2 6 3" xfId="6855" xr:uid="{A54B93C8-9736-4285-8C79-ED1E70F8919E}"/>
    <cellStyle name="Calculation 3 2 2 6 4" xfId="8184" xr:uid="{9AFAA116-008C-4F88-8215-3EA53CD097EC}"/>
    <cellStyle name="Calculation 3 2 2 6 5" xfId="9513" xr:uid="{9EA546E7-2111-485C-8BBA-245F13A90308}"/>
    <cellStyle name="Calculation 3 2 2 6 6" xfId="9911" xr:uid="{3BADC1BC-0D7C-435B-AE50-C430F38117C6}"/>
    <cellStyle name="Calculation 3 2 2 6 7" xfId="11593" xr:uid="{70092323-F4ED-4863-AC03-63C4925352F5}"/>
    <cellStyle name="Calculation 3 2 2 6 8" xfId="12817" xr:uid="{E4C608F6-8C2A-4879-B44D-08F940EA1456}"/>
    <cellStyle name="Calculation 3 2 2 6 9" xfId="14829" xr:uid="{A4DB3D07-3B89-4F85-AB2D-5C706307C73A}"/>
    <cellStyle name="Calculation 3 2 2 7" xfId="4012" xr:uid="{AE645A4D-B8A8-47B9-A0B6-A14EC223F737}"/>
    <cellStyle name="Calculation 3 2 2 7 10" xfId="16312" xr:uid="{35A62EC7-B4AA-418C-A21B-91DC74FA80AD}"/>
    <cellStyle name="Calculation 3 2 2 7 11" xfId="17641" xr:uid="{05F78DDB-913B-4B7E-A1FF-D58543242C9B}"/>
    <cellStyle name="Calculation 3 2 2 7 12" xfId="18972" xr:uid="{F706EC3D-E1C5-4F11-9CE1-6871061D188C}"/>
    <cellStyle name="Calculation 3 2 2 7 13" xfId="15301" xr:uid="{0CF0DE74-16D2-4853-9A3E-ECFF38171D69}"/>
    <cellStyle name="Calculation 3 2 2 7 14" xfId="21362" xr:uid="{1431AA74-8257-4116-A36B-176826A2AF6E}"/>
    <cellStyle name="Calculation 3 2 2 7 15" xfId="22654" xr:uid="{BB342B4B-6922-416C-9279-82B9202BDDFC}"/>
    <cellStyle name="Calculation 3 2 2 7 16" xfId="23943" xr:uid="{40FB7FDE-CD5F-4DDD-817F-C7504265EAE7}"/>
    <cellStyle name="Calculation 3 2 2 7 2" xfId="4428" xr:uid="{79F9292A-8D0A-4995-8456-64F141D58A4E}"/>
    <cellStyle name="Calculation 3 2 2 7 3" xfId="7008" xr:uid="{85580E53-69A4-425B-9FE9-78697D9811FE}"/>
    <cellStyle name="Calculation 3 2 2 7 4" xfId="8337" xr:uid="{428DBEB9-466D-4078-A405-8A709CBD3F49}"/>
    <cellStyle name="Calculation 3 2 2 7 5" xfId="9666" xr:uid="{A55A18FF-7A14-4C70-A22E-0B817E8D32FE}"/>
    <cellStyle name="Calculation 3 2 2 7 6" xfId="5728" xr:uid="{EC351A83-255D-486D-B93E-B9F6C379C96E}"/>
    <cellStyle name="Calculation 3 2 2 7 7" xfId="10385" xr:uid="{5CD77D1C-67DC-4130-AA71-F1A71D5D4CC8}"/>
    <cellStyle name="Calculation 3 2 2 7 8" xfId="13079" xr:uid="{252C54C9-7AA0-4F7E-AB2B-B8235F46DFE5}"/>
    <cellStyle name="Calculation 3 2 2 7 9" xfId="14982" xr:uid="{809AD168-98C2-45A3-BB09-18D33FC5E46B}"/>
    <cellStyle name="Calculation 3 2 2 8" xfId="4785" xr:uid="{C955EA70-7917-419A-A45A-84AADC796054}"/>
    <cellStyle name="Calculation 3 2 2 9" xfId="5860" xr:uid="{D4B2B2C1-8525-422B-AB4D-C220700D1BD7}"/>
    <cellStyle name="Calculation 3 2 20" xfId="17802" xr:uid="{12D540F1-6E2E-4389-86D4-603B26360D66}"/>
    <cellStyle name="Calculation 3 2 21" xfId="20068" xr:uid="{6FB3F3D6-6AF3-4AF1-9920-DD5331770343}"/>
    <cellStyle name="Calculation 3 2 22" xfId="20218" xr:uid="{AB56B66A-B580-4EAA-AA0C-F071A77A175E}"/>
    <cellStyle name="Calculation 3 2 23" xfId="21511" xr:uid="{C1CF0233-4341-4A51-879A-D8FE3F95F2BD}"/>
    <cellStyle name="Calculation 3 2 24" xfId="22802" xr:uid="{F583A395-D113-4054-82D1-CD631B5A4D12}"/>
    <cellStyle name="Calculation 3 2 3" xfId="2931" xr:uid="{85D18926-B1D1-47F4-B4D6-EB97DA390EAD}"/>
    <cellStyle name="Calculation 3 2 3 10" xfId="7257" xr:uid="{E5A54A6F-8243-4CEC-BCB6-4B2BF2E04D99}"/>
    <cellStyle name="Calculation 3 2 3 11" xfId="8586" xr:uid="{036AE5AE-EE2B-4D45-8B83-A914E64845F0}"/>
    <cellStyle name="Calculation 3 2 3 12" xfId="10735" xr:uid="{D4F28F7E-A77D-4EAF-A95A-9C3DBD833F03}"/>
    <cellStyle name="Calculation 3 2 3 13" xfId="12110" xr:uid="{D7F2F865-95E4-4BAC-A472-95ADF1995A02}"/>
    <cellStyle name="Calculation 3 2 3 14" xfId="13611" xr:uid="{542785A7-0B43-481C-AE0D-0EFF07B232C2}"/>
    <cellStyle name="Calculation 3 2 3 15" xfId="13902" xr:uid="{36736865-6CD4-4CF8-880F-A6389AF29FEC}"/>
    <cellStyle name="Calculation 3 2 3 16" xfId="15231" xr:uid="{60E70F16-F8AA-475F-B02A-AD882AF24DAA}"/>
    <cellStyle name="Calculation 3 2 3 17" xfId="16561" xr:uid="{8867C48B-234A-4533-B450-3CF33296EB2D}"/>
    <cellStyle name="Calculation 3 2 3 18" xfId="17891" xr:uid="{AE93C207-FA53-485E-8A15-834A734899C7}"/>
    <cellStyle name="Calculation 3 2 3 19" xfId="19922" xr:uid="{CFAFB9CA-AFA1-4385-BCE3-D28AC94B8164}"/>
    <cellStyle name="Calculation 3 2 3 2" xfId="3280" xr:uid="{024F6C07-10CA-4052-8F8F-5D859047F1CD}"/>
    <cellStyle name="Calculation 3 2 3 2 10" xfId="15580" xr:uid="{79FAFFEF-9DE3-4EF4-B4B3-2F1B8A55091B}"/>
    <cellStyle name="Calculation 3 2 3 2 11" xfId="16909" xr:uid="{94F5F270-226A-4379-9B15-E202C18F522F}"/>
    <cellStyle name="Calculation 3 2 3 2 12" xfId="18240" xr:uid="{7A0A0F21-5AA2-41D0-BC4A-B42AC2A143A4}"/>
    <cellStyle name="Calculation 3 2 3 2 13" xfId="20105" xr:uid="{2814F82E-A5FE-4BB6-B58F-70301CE4AD46}"/>
    <cellStyle name="Calculation 3 2 3 2 14" xfId="20630" xr:uid="{C3F58FD7-C02F-4A3C-BFE4-FD64F9E940B9}"/>
    <cellStyle name="Calculation 3 2 3 2 15" xfId="21922" xr:uid="{CC01B365-90CA-456A-8CCC-2AA2CFA9F2D4}"/>
    <cellStyle name="Calculation 3 2 3 2 16" xfId="23211" xr:uid="{B6F06EBB-8A35-4E72-A4CC-714AA805EB6B}"/>
    <cellStyle name="Calculation 3 2 3 2 2" xfId="5695" xr:uid="{939A7CCE-2D97-4CB3-87DE-63835650ECF0}"/>
    <cellStyle name="Calculation 3 2 3 2 3" xfId="6276" xr:uid="{8A9163A0-579E-4C3A-B15C-552D9A450113}"/>
    <cellStyle name="Calculation 3 2 3 2 4" xfId="7605" xr:uid="{E69FDB98-ACB6-4C7B-92F8-C3E6FF3AD317}"/>
    <cellStyle name="Calculation 3 2 3 2 5" xfId="8934" xr:uid="{32E2F6E9-24A8-4066-9517-B76F3B2AFA50}"/>
    <cellStyle name="Calculation 3 2 3 2 6" xfId="10946" xr:uid="{99FC582E-1FF0-4DEE-A1B9-888F0B5B4628}"/>
    <cellStyle name="Calculation 3 2 3 2 7" xfId="12334" xr:uid="{D48195D0-C8F1-45E8-905E-5F753D40C57F}"/>
    <cellStyle name="Calculation 3 2 3 2 8" xfId="11277" xr:uid="{41E58028-0D4F-4D88-8FBC-090248B70E2E}"/>
    <cellStyle name="Calculation 3 2 3 2 9" xfId="14250" xr:uid="{CF3ACBDA-1182-44CA-A695-F5CFD3306B33}"/>
    <cellStyle name="Calculation 3 2 3 20" xfId="20297" xr:uid="{B0B2DEB2-F0F3-43BA-BC29-7738A463D7B9}"/>
    <cellStyle name="Calculation 3 2 3 21" xfId="21590" xr:uid="{F8CE6926-AB4A-417E-970F-8E86A89E01D0}"/>
    <cellStyle name="Calculation 3 2 3 22" xfId="22881" xr:uid="{B69D451F-8C04-42EB-A803-A4DC5CBABAEF}"/>
    <cellStyle name="Calculation 3 2 3 3" xfId="3445" xr:uid="{20B4932C-7C67-41A9-AAE1-63525B6B3463}"/>
    <cellStyle name="Calculation 3 2 3 3 10" xfId="15745" xr:uid="{A6E6F125-8BAE-4997-8389-0AA019A43EB6}"/>
    <cellStyle name="Calculation 3 2 3 3 11" xfId="17074" xr:uid="{E7A7929A-2578-47C5-85AD-964975EDE58A}"/>
    <cellStyle name="Calculation 3 2 3 3 12" xfId="18405" xr:uid="{86F53815-557D-45B7-B141-6001EB6F0715}"/>
    <cellStyle name="Calculation 3 2 3 3 13" xfId="20062" xr:uid="{10ADC643-4307-41BE-B470-2CA8307CCA39}"/>
    <cellStyle name="Calculation 3 2 3 3 14" xfId="20795" xr:uid="{3558965F-C3BF-4FF1-8D3A-0BC97BAE36F0}"/>
    <cellStyle name="Calculation 3 2 3 3 15" xfId="22087" xr:uid="{573987F1-62C8-4421-B7B9-49CAF4E02042}"/>
    <cellStyle name="Calculation 3 2 3 3 16" xfId="23376" xr:uid="{5730D6B3-E679-4A7A-822A-6F3286B7207C}"/>
    <cellStyle name="Calculation 3 2 3 3 2" xfId="5645" xr:uid="{B7678C4A-150C-42F8-8E74-57A8911F00B5}"/>
    <cellStyle name="Calculation 3 2 3 3 3" xfId="6441" xr:uid="{744A2200-C62A-40D4-8A03-0FCF7EF17F2D}"/>
    <cellStyle name="Calculation 3 2 3 3 4" xfId="7770" xr:uid="{DF058896-0B87-48E5-A7B3-DDF59EEE41E6}"/>
    <cellStyle name="Calculation 3 2 3 3 5" xfId="9099" xr:uid="{6947D872-6D0E-4CA8-B981-0E51771A1694}"/>
    <cellStyle name="Calculation 3 2 3 3 6" xfId="10898" xr:uid="{7D4DDEA3-65CD-4BB7-A91C-50EFC466EEBE}"/>
    <cellStyle name="Calculation 3 2 3 3 7" xfId="12284" xr:uid="{179B36A7-E9FD-41CA-8FC6-6A1F3C77B91E}"/>
    <cellStyle name="Calculation 3 2 3 3 8" xfId="12063" xr:uid="{7B285614-899A-4F21-B959-31B01B4FFCAA}"/>
    <cellStyle name="Calculation 3 2 3 3 9" xfId="14415" xr:uid="{F4863FC5-E666-4706-A8C3-DEE1F2BB3624}"/>
    <cellStyle name="Calculation 3 2 3 4" xfId="3605" xr:uid="{C977AD55-A498-448A-8179-3644E014555A}"/>
    <cellStyle name="Calculation 3 2 3 4 10" xfId="15905" xr:uid="{CA24FDC2-4AB5-41E3-96A6-966C62374DD7}"/>
    <cellStyle name="Calculation 3 2 3 4 11" xfId="17234" xr:uid="{FBB188B7-A9F4-456C-A36E-20F16FA147CE}"/>
    <cellStyle name="Calculation 3 2 3 4 12" xfId="18565" xr:uid="{84776633-C3F6-41BA-AB4C-50DF1AE0D1BD}"/>
    <cellStyle name="Calculation 3 2 3 4 13" xfId="19406" xr:uid="{1F5FD702-A666-47F5-A469-ED127EA924A2}"/>
    <cellStyle name="Calculation 3 2 3 4 14" xfId="20955" xr:uid="{33CED0EE-C586-4684-AE6A-6178F66360FA}"/>
    <cellStyle name="Calculation 3 2 3 4 15" xfId="22247" xr:uid="{E404D313-E759-4F54-8C39-6D973441F3E0}"/>
    <cellStyle name="Calculation 3 2 3 4 16" xfId="23536" xr:uid="{72A5B367-B048-489B-ABFA-33DE48FA6196}"/>
    <cellStyle name="Calculation 3 2 3 4 2" xfId="4840" xr:uid="{9721B88C-59F4-41EB-A084-6CD22965B427}"/>
    <cellStyle name="Calculation 3 2 3 4 3" xfId="6601" xr:uid="{D858CBB7-2735-4205-BD59-0C0850B8C534}"/>
    <cellStyle name="Calculation 3 2 3 4 4" xfId="7930" xr:uid="{E45EBFB0-13AA-443A-9128-B3DEE7C0CFAE}"/>
    <cellStyle name="Calculation 3 2 3 4 5" xfId="9259" xr:uid="{BE690CEB-2948-41D4-88FC-5838C5D5D94E}"/>
    <cellStyle name="Calculation 3 2 3 4 6" xfId="10135" xr:uid="{0C696C1F-DF64-4FF9-9A5D-D9BD207B433B}"/>
    <cellStyle name="Calculation 3 2 3 4 7" xfId="11479" xr:uid="{0D8E0167-3F4D-4EED-B02C-E21CB4E76743}"/>
    <cellStyle name="Calculation 3 2 3 4 8" xfId="13205" xr:uid="{D56CAD14-7C07-4724-BF98-6A63C9733EE3}"/>
    <cellStyle name="Calculation 3 2 3 4 9" xfId="14575" xr:uid="{3349D3E4-CC01-4C79-9923-C0CB6D9D1E36}"/>
    <cellStyle name="Calculation 3 2 3 5" xfId="3764" xr:uid="{A7462876-C7FE-4489-97CF-B41742C04677}"/>
    <cellStyle name="Calculation 3 2 3 5 10" xfId="16064" xr:uid="{2F6AD064-87D7-4298-8D35-3D7B790FC471}"/>
    <cellStyle name="Calculation 3 2 3 5 11" xfId="17393" xr:uid="{865C66D9-085B-4E96-A2A2-36E0FB64DAD6}"/>
    <cellStyle name="Calculation 3 2 3 5 12" xfId="18724" xr:uid="{BEC16085-1B70-47C7-9329-109C275FAD96}"/>
    <cellStyle name="Calculation 3 2 3 5 13" xfId="13766" xr:uid="{A9D704DD-E76A-46FF-987D-4D1BE6B65463}"/>
    <cellStyle name="Calculation 3 2 3 5 14" xfId="21114" xr:uid="{36D9EEB3-2B97-4961-B119-70D9473A1BB8}"/>
    <cellStyle name="Calculation 3 2 3 5 15" xfId="22406" xr:uid="{C79B16CF-1650-4E7B-8E79-743AA90DFBC2}"/>
    <cellStyle name="Calculation 3 2 3 5 16" xfId="23695" xr:uid="{DAD02EB3-1BB8-4BA6-86D2-8DEE8A386D01}"/>
    <cellStyle name="Calculation 3 2 3 5 2" xfId="4286" xr:uid="{EA685F2C-DB96-4C1D-BD86-53D46568C54E}"/>
    <cellStyle name="Calculation 3 2 3 5 3" xfId="6760" xr:uid="{9880D003-F1AC-4AC0-9AD1-8C3F5383A232}"/>
    <cellStyle name="Calculation 3 2 3 5 4" xfId="8089" xr:uid="{9FCAC7C4-B863-4863-8690-980C9E791788}"/>
    <cellStyle name="Calculation 3 2 3 5 5" xfId="9418" xr:uid="{D3E2D2B8-5BA8-466F-B63B-F6FFB2743494}"/>
    <cellStyle name="Calculation 3 2 3 5 6" xfId="5163" xr:uid="{449DCC6C-D37F-461F-BED1-CD86157096E7}"/>
    <cellStyle name="Calculation 3 2 3 5 7" xfId="10133" xr:uid="{85BFE90F-52F8-4F35-A8EF-5D6FF5F51FA8}"/>
    <cellStyle name="Calculation 3 2 3 5 8" xfId="13004" xr:uid="{8EF006ED-4793-484B-88C9-2098F6D0F618}"/>
    <cellStyle name="Calculation 3 2 3 5 9" xfId="14734" xr:uid="{B5BEECA8-2C16-432E-B66C-754763877313}"/>
    <cellStyle name="Calculation 3 2 3 6" xfId="3919" xr:uid="{478AF6D1-73DF-45E3-BCF3-211035AE8FA9}"/>
    <cellStyle name="Calculation 3 2 3 6 10" xfId="16219" xr:uid="{1613B142-C1AD-4FE1-AB66-8B41EF4EC096}"/>
    <cellStyle name="Calculation 3 2 3 6 11" xfId="17548" xr:uid="{9990C02C-3EB6-4721-9559-3A464F956C2C}"/>
    <cellStyle name="Calculation 3 2 3 6 12" xfId="18879" xr:uid="{CE4163D9-B38A-4C75-ADF2-9A691FD73775}"/>
    <cellStyle name="Calculation 3 2 3 6 13" xfId="19579" xr:uid="{99B4D518-869E-4EA3-8D88-65AAD5740EEF}"/>
    <cellStyle name="Calculation 3 2 3 6 14" xfId="21269" xr:uid="{4EAAD5D1-34B4-4F37-BAD8-2882FE551D83}"/>
    <cellStyle name="Calculation 3 2 3 6 15" xfId="22561" xr:uid="{13CB3E9F-61DF-4C7F-8F69-C44903BD6716}"/>
    <cellStyle name="Calculation 3 2 3 6 16" xfId="23850" xr:uid="{F0B9B11B-3F63-44B6-9AEC-C95422AF9E7A}"/>
    <cellStyle name="Calculation 3 2 3 6 2" xfId="5055" xr:uid="{6021209F-960A-45FD-934C-AE4A445719AB}"/>
    <cellStyle name="Calculation 3 2 3 6 3" xfId="6915" xr:uid="{E18340AD-DE10-44DB-A9D1-94FDCA577C45}"/>
    <cellStyle name="Calculation 3 2 3 6 4" xfId="8244" xr:uid="{0133E22F-1714-4208-B0A7-0EB4A5BB1084}"/>
    <cellStyle name="Calculation 3 2 3 6 5" xfId="9573" xr:uid="{78D17B6D-AA25-416A-B7FD-4121B4C323FC}"/>
    <cellStyle name="Calculation 3 2 3 6 6" xfId="10339" xr:uid="{9A6BC944-4525-4DD3-A913-4B42F4F87FC5}"/>
    <cellStyle name="Calculation 3 2 3 6 7" xfId="11851" xr:uid="{57976C23-A74A-4025-8FCB-B544E0CF3E34}"/>
    <cellStyle name="Calculation 3 2 3 6 8" xfId="12529" xr:uid="{B527367D-307E-43DB-919E-3E301FEE5321}"/>
    <cellStyle name="Calculation 3 2 3 6 9" xfId="14889" xr:uid="{BB4C90D0-E53C-44FD-9F5D-E6DC38BDA7B9}"/>
    <cellStyle name="Calculation 3 2 3 7" xfId="4071" xr:uid="{B059148E-FCB9-4DEC-84C3-D6C1FF4C3602}"/>
    <cellStyle name="Calculation 3 2 3 7 10" xfId="16371" xr:uid="{ECC3EC25-6D8C-4D0D-9A9E-443049C71B8B}"/>
    <cellStyle name="Calculation 3 2 3 7 11" xfId="17700" xr:uid="{50BD45A6-25A6-498E-8D4F-F5885A4B3A15}"/>
    <cellStyle name="Calculation 3 2 3 7 12" xfId="19031" xr:uid="{0F6F4700-7DAC-44D2-9732-071595407FFC}"/>
    <cellStyle name="Calculation 3 2 3 7 13" xfId="12790" xr:uid="{715AB5FF-2D6E-4260-A998-55E5918C5C36}"/>
    <cellStyle name="Calculation 3 2 3 7 14" xfId="21421" xr:uid="{739ED44C-B490-4222-9E9C-F8D85BB4731C}"/>
    <cellStyle name="Calculation 3 2 3 7 15" xfId="22713" xr:uid="{2BBC607F-E265-465E-B833-666D9B2B61EF}"/>
    <cellStyle name="Calculation 3 2 3 7 16" xfId="24002" xr:uid="{F3D3E967-8951-4559-976A-4DE083E5F0ED}"/>
    <cellStyle name="Calculation 3 2 3 7 2" xfId="4207" xr:uid="{3B9E427E-F348-4C9C-89DA-65DE2D859BE1}"/>
    <cellStyle name="Calculation 3 2 3 7 3" xfId="7067" xr:uid="{295342D6-42F0-4A69-87D4-13F84A31F92A}"/>
    <cellStyle name="Calculation 3 2 3 7 4" xfId="8396" xr:uid="{CE5D0380-10B0-42FE-9778-4DAC0FDA8EB2}"/>
    <cellStyle name="Calculation 3 2 3 7 5" xfId="9725" xr:uid="{0FACC61C-1E40-4EE8-BA2D-60E5A98448EB}"/>
    <cellStyle name="Calculation 3 2 3 7 6" xfId="4493" xr:uid="{45D585C1-8EB9-4B16-AF49-7958E6F90C50}"/>
    <cellStyle name="Calculation 3 2 3 7 7" xfId="11048" xr:uid="{195643E4-2D3B-465F-8180-1C5BC58C1AF1}"/>
    <cellStyle name="Calculation 3 2 3 7 8" xfId="13691" xr:uid="{47A26F7D-6535-4DBB-8F40-790250F6894F}"/>
    <cellStyle name="Calculation 3 2 3 7 9" xfId="15041" xr:uid="{0109AA5C-FD66-43DC-AF41-C6F527C6E4FD}"/>
    <cellStyle name="Calculation 3 2 3 8" xfId="5473" xr:uid="{8DF70D04-7717-4435-BB38-E9062037690C}"/>
    <cellStyle name="Calculation 3 2 3 9" xfId="5927" xr:uid="{CF898F50-F536-42A5-A43F-C335F9C0B528}"/>
    <cellStyle name="Calculation 3 2 4" xfId="3199" xr:uid="{DF09FA97-E267-45CD-99C6-E070140C13C7}"/>
    <cellStyle name="Calculation 3 2 4 10" xfId="15499" xr:uid="{4C741FC3-D8BD-4C54-ADD1-1F83BFBD0A73}"/>
    <cellStyle name="Calculation 3 2 4 11" xfId="16828" xr:uid="{0C48149E-F31F-4FAB-8DBE-444F0A67CAF3}"/>
    <cellStyle name="Calculation 3 2 4 12" xfId="18159" xr:uid="{E30DD66C-1572-4044-B6BD-FACD92BE1C07}"/>
    <cellStyle name="Calculation 3 2 4 13" xfId="19603" xr:uid="{6763AD83-D50A-4164-BD1C-A4034885E478}"/>
    <cellStyle name="Calculation 3 2 4 14" xfId="20549" xr:uid="{915058E0-CA35-47AF-B67A-0D2BE7EA88E1}"/>
    <cellStyle name="Calculation 3 2 4 15" xfId="21841" xr:uid="{34C6A4D9-DA2C-4D96-B43D-5F3BF8055D2D}"/>
    <cellStyle name="Calculation 3 2 4 16" xfId="23130" xr:uid="{5C6C3B65-DEC6-44B7-A83B-D781B3030E03}"/>
    <cellStyle name="Calculation 3 2 4 2" xfId="5079" xr:uid="{B93B80C4-A42D-41AC-8AE9-B544F51B4604}"/>
    <cellStyle name="Calculation 3 2 4 3" xfId="6195" xr:uid="{D3A496A7-D3E3-42EF-AD28-809FD3309A92}"/>
    <cellStyle name="Calculation 3 2 4 4" xfId="7524" xr:uid="{C76E6F6F-7B86-4B05-859E-E2262D34D1EE}"/>
    <cellStyle name="Calculation 3 2 4 5" xfId="8853" xr:uid="{5B39D355-6336-4D16-BE4E-65A6ACC5F845}"/>
    <cellStyle name="Calculation 3 2 4 6" xfId="10363" xr:uid="{D48781F5-BAC9-4A62-B1F8-A077F007C0CE}"/>
    <cellStyle name="Calculation 3 2 4 7" xfId="11717" xr:uid="{4BBCC3AB-DA15-4EC8-A272-993933242587}"/>
    <cellStyle name="Calculation 3 2 4 8" xfId="12405" xr:uid="{B757E8D5-7F3D-476A-94A4-A418B9B180A4}"/>
    <cellStyle name="Calculation 3 2 4 9" xfId="14169" xr:uid="{BA62B2D3-00C3-4C6B-BA37-2FD69375EFD8}"/>
    <cellStyle name="Calculation 3 2 5" xfId="3364" xr:uid="{CEA4212D-3668-4112-BE30-8CCA86B1A955}"/>
    <cellStyle name="Calculation 3 2 5 10" xfId="15664" xr:uid="{1D0C5937-CF58-4FC0-82AF-CDECD7DCDAC6}"/>
    <cellStyle name="Calculation 3 2 5 11" xfId="16993" xr:uid="{BB817794-263D-46E2-A76A-E30B7E75FBBD}"/>
    <cellStyle name="Calculation 3 2 5 12" xfId="18324" xr:uid="{7A962DE8-67D8-49CE-B4F0-30D71D663CC0}"/>
    <cellStyle name="Calculation 3 2 5 13" xfId="13822" xr:uid="{190EF151-B994-44EA-A084-6C1C24D0C276}"/>
    <cellStyle name="Calculation 3 2 5 14" xfId="20714" xr:uid="{9944D0E4-5A08-4FB3-943A-57230396B17D}"/>
    <cellStyle name="Calculation 3 2 5 15" xfId="22006" xr:uid="{D46F698C-B126-474F-A642-568374A5F845}"/>
    <cellStyle name="Calculation 3 2 5 16" xfId="23295" xr:uid="{771B295E-AE83-4535-A45F-864995EC451C}"/>
    <cellStyle name="Calculation 3 2 5 2" xfId="4333" xr:uid="{844693CA-D953-46F0-BB5C-FE496918B3F0}"/>
    <cellStyle name="Calculation 3 2 5 3" xfId="6360" xr:uid="{E6131BE5-3579-4BAA-9128-556619F69C78}"/>
    <cellStyle name="Calculation 3 2 5 4" xfId="7689" xr:uid="{29602C07-7D60-4459-962F-2900ECD1A524}"/>
    <cellStyle name="Calculation 3 2 5 5" xfId="9018" xr:uid="{3BB29649-F1C9-49FF-9509-336A75748C63}"/>
    <cellStyle name="Calculation 3 2 5 6" xfId="5637" xr:uid="{0E0A04E1-074B-4CBA-AB8E-A8333DE92F0F}"/>
    <cellStyle name="Calculation 3 2 5 7" xfId="10312" xr:uid="{F03A9B8B-C0EA-4598-918A-38FC4D97F1C4}"/>
    <cellStyle name="Calculation 3 2 5 8" xfId="13291" xr:uid="{C3073F55-E619-4F1F-9567-9532E64795D4}"/>
    <cellStyle name="Calculation 3 2 5 9" xfId="14334" xr:uid="{5B3E04FA-2485-4062-AE68-B980D58B05B4}"/>
    <cellStyle name="Calculation 3 2 6" xfId="3525" xr:uid="{ACD5060B-80FC-4769-87FE-B3939C0733F8}"/>
    <cellStyle name="Calculation 3 2 6 10" xfId="15825" xr:uid="{AC0D03E6-D04F-4D47-90C8-0560532D7F95}"/>
    <cellStyle name="Calculation 3 2 6 11" xfId="17154" xr:uid="{A637AB81-74F9-477B-B82F-2B4CAD8779C1}"/>
    <cellStyle name="Calculation 3 2 6 12" xfId="18485" xr:uid="{54023705-3801-4148-8BB6-1E3807D07ECE}"/>
    <cellStyle name="Calculation 3 2 6 13" xfId="19774" xr:uid="{43E998B0-87BD-45C3-9A28-377BD0FB003D}"/>
    <cellStyle name="Calculation 3 2 6 14" xfId="20875" xr:uid="{0E588A39-5AF9-4C50-B59B-EA33F18B533F}"/>
    <cellStyle name="Calculation 3 2 6 15" xfId="22167" xr:uid="{36AA27EC-C824-4EB3-A87A-29CBDCC23FB9}"/>
    <cellStyle name="Calculation 3 2 6 16" xfId="23456" xr:uid="{8AE87E9A-8831-4A6B-B486-3027D708BF72}"/>
    <cellStyle name="Calculation 3 2 6 2" xfId="5287" xr:uid="{105CBE77-BF1E-4741-845B-F8AC01EA1C69}"/>
    <cellStyle name="Calculation 3 2 6 3" xfId="6521" xr:uid="{3778766E-9D1B-4A6D-BDFC-A84A12F4FC48}"/>
    <cellStyle name="Calculation 3 2 6 4" xfId="7850" xr:uid="{E651033C-D4A0-473F-80F4-83AF4C832FB9}"/>
    <cellStyle name="Calculation 3 2 6 5" xfId="9179" xr:uid="{184C13F9-5446-477E-9C84-2810EDD3FCDB}"/>
    <cellStyle name="Calculation 3 2 6 6" xfId="10561" xr:uid="{00BCCF59-59E0-4F49-8FF1-ACACA73F47C9}"/>
    <cellStyle name="Calculation 3 2 6 7" xfId="11925" xr:uid="{17799777-8053-4CC3-9B12-E45DC47B2B80}"/>
    <cellStyle name="Calculation 3 2 6 8" xfId="12127" xr:uid="{71A9E3B9-43C9-40EB-91BB-01E3431C84B1}"/>
    <cellStyle name="Calculation 3 2 6 9" xfId="14495" xr:uid="{0249D9B5-2D84-4852-A81C-A816BB5EE066}"/>
    <cellStyle name="Calculation 3 2 7" xfId="3684" xr:uid="{BA695BA3-893E-4733-8EE5-9000E451D016}"/>
    <cellStyle name="Calculation 3 2 7 10" xfId="15984" xr:uid="{184C0A3F-2C78-415A-AE22-DA89AE81BC99}"/>
    <cellStyle name="Calculation 3 2 7 11" xfId="17313" xr:uid="{D23F2D42-0252-4A7A-9FB2-560FA2611DE6}"/>
    <cellStyle name="Calculation 3 2 7 12" xfId="18644" xr:uid="{46F28CD7-90B0-4649-B207-0146DA857EB9}"/>
    <cellStyle name="Calculation 3 2 7 13" xfId="13682" xr:uid="{A98FD6FF-A08F-4AA6-AFA3-D844C7B43CD2}"/>
    <cellStyle name="Calculation 3 2 7 14" xfId="21034" xr:uid="{8DC319A9-AAE3-4F8D-AEB5-4A515FAA2F53}"/>
    <cellStyle name="Calculation 3 2 7 15" xfId="22326" xr:uid="{2FFDBE94-D7F9-4513-9C70-494F61E45459}"/>
    <cellStyle name="Calculation 3 2 7 16" xfId="23615" xr:uid="{6F985A27-59B1-4A37-999D-9A1A81DB82F0}"/>
    <cellStyle name="Calculation 3 2 7 2" xfId="4305" xr:uid="{8754AF16-DDF7-40DA-9BB3-6AE4E9901ADF}"/>
    <cellStyle name="Calculation 3 2 7 3" xfId="6680" xr:uid="{51FEFDFE-0D26-4034-BDA8-130F17D1C106}"/>
    <cellStyle name="Calculation 3 2 7 4" xfId="8009" xr:uid="{0ADA606F-8BC7-4423-B2CD-652E044CB997}"/>
    <cellStyle name="Calculation 3 2 7 5" xfId="9338" xr:uid="{F51CDC45-FC34-4BA4-B8AF-17856404F0A5}"/>
    <cellStyle name="Calculation 3 2 7 6" xfId="5579" xr:uid="{226D501B-09AE-4FA9-838D-4AD2DA3A23CA}"/>
    <cellStyle name="Calculation 3 2 7 7" xfId="10544" xr:uid="{EE506028-BF1B-40E2-9BE0-1DDEA6B01DBE}"/>
    <cellStyle name="Calculation 3 2 7 8" xfId="12764" xr:uid="{B7376E9E-31CB-43A7-A9EF-FDCF1D8B2A66}"/>
    <cellStyle name="Calculation 3 2 7 9" xfId="14654" xr:uid="{94D41DC3-57C2-4B0C-89AE-92C4E4664072}"/>
    <cellStyle name="Calculation 3 2 8" xfId="3839" xr:uid="{43653183-1A09-47AE-84C8-AF19AE514BCF}"/>
    <cellStyle name="Calculation 3 2 8 10" xfId="16139" xr:uid="{777F9D1D-1966-47E0-AA8F-E27D48844CE1}"/>
    <cellStyle name="Calculation 3 2 8 11" xfId="17468" xr:uid="{449EC2C9-16D6-4839-BCB1-CF12D76EFCE7}"/>
    <cellStyle name="Calculation 3 2 8 12" xfId="18799" xr:uid="{1FFB89BD-5D5A-4FF6-8AD8-3AD6CB287D3E}"/>
    <cellStyle name="Calculation 3 2 8 13" xfId="19150" xr:uid="{6EAE36CB-E593-4757-A95B-D690A6642FB2}"/>
    <cellStyle name="Calculation 3 2 8 14" xfId="21189" xr:uid="{74B61EB5-3995-4B8D-B6AE-7088FA8D7A22}"/>
    <cellStyle name="Calculation 3 2 8 15" xfId="22481" xr:uid="{2F2BDE73-AB00-4D70-8323-A75F7AE12968}"/>
    <cellStyle name="Calculation 3 2 8 16" xfId="23770" xr:uid="{998F62F2-C91C-4E24-8CB2-F753CBDD9C15}"/>
    <cellStyle name="Calculation 3 2 8 2" xfId="4541" xr:uid="{801A3900-563B-48B5-B7C4-56D55906F73D}"/>
    <cellStyle name="Calculation 3 2 8 3" xfId="6835" xr:uid="{3DD5CDA9-7363-4B6E-81BE-D264961AB771}"/>
    <cellStyle name="Calculation 3 2 8 4" xfId="8164" xr:uid="{F4851D55-F16D-4D8A-AF84-9B248A766CA5}"/>
    <cellStyle name="Calculation 3 2 8 5" xfId="9493" xr:uid="{643E05FA-9E70-4BAB-9E5E-E7DEFE8FFA8C}"/>
    <cellStyle name="Calculation 3 2 8 6" xfId="9849" xr:uid="{5642E142-60E6-4A61-8D29-540E2F346714}"/>
    <cellStyle name="Calculation 3 2 8 7" xfId="11534" xr:uid="{551FB79B-3A31-4697-ABF9-D635573495B3}"/>
    <cellStyle name="Calculation 3 2 8 8" xfId="12946" xr:uid="{F0CFD370-5478-41A6-A995-650CA49CF604}"/>
    <cellStyle name="Calculation 3 2 8 9" xfId="14809" xr:uid="{925283A6-1705-46F7-9074-E6484EF6BDAB}"/>
    <cellStyle name="Calculation 3 2 9" xfId="3992" xr:uid="{D461D844-B46F-4EF6-9997-A2028AA9FE0A}"/>
    <cellStyle name="Calculation 3 2 9 10" xfId="16292" xr:uid="{FC8809BB-9AA1-47A0-A57B-B896D9D6E1DE}"/>
    <cellStyle name="Calculation 3 2 9 11" xfId="17621" xr:uid="{1A1A2C89-4F3C-44AB-AB85-AEF7408F7A72}"/>
    <cellStyle name="Calculation 3 2 9 12" xfId="18952" xr:uid="{C714BDF4-CC6B-40CD-A302-EFD142468D69}"/>
    <cellStyle name="Calculation 3 2 9 13" xfId="12806" xr:uid="{AA236286-7F83-4522-A9C2-988B3A8F240F}"/>
    <cellStyle name="Calculation 3 2 9 14" xfId="21342" xr:uid="{81A4119A-C3E6-431D-B5DE-C47CBADED7B8}"/>
    <cellStyle name="Calculation 3 2 9 15" xfId="22634" xr:uid="{85EF34A8-30B1-414C-8704-3C9B0D0FCC57}"/>
    <cellStyle name="Calculation 3 2 9 16" xfId="23923" xr:uid="{ADD93022-6C06-4EFB-939D-DB17238A560B}"/>
    <cellStyle name="Calculation 3 2 9 2" xfId="4462" xr:uid="{A7DB3367-4FA9-4318-B314-F72341AC4B13}"/>
    <cellStyle name="Calculation 3 2 9 3" xfId="6988" xr:uid="{8BF6CAA1-446D-403D-ABDA-7E6BBDE83515}"/>
    <cellStyle name="Calculation 3 2 9 4" xfId="8317" xr:uid="{9022EE1B-A88D-4B8C-8BD2-9190225B2E51}"/>
    <cellStyle name="Calculation 3 2 9 5" xfId="9646" xr:uid="{1963CA01-947E-4011-B324-7AC7300A2C19}"/>
    <cellStyle name="Calculation 3 2 9 6" xfId="5792" xr:uid="{C6FF5444-9AB6-4EE8-A135-B865815920BF}"/>
    <cellStyle name="Calculation 3 2 9 7" xfId="2454" xr:uid="{938323BF-101B-410B-80DF-F9011A0222DE}"/>
    <cellStyle name="Calculation 3 2 9 8" xfId="12895" xr:uid="{BA381289-092E-4901-BE7A-996C6D06E559}"/>
    <cellStyle name="Calculation 3 2 9 9" xfId="14962" xr:uid="{7A04C034-A410-4182-A761-050E5AF8DB0D}"/>
    <cellStyle name="Calculation 3 20" xfId="19928" xr:uid="{9037F765-C3C0-4701-9271-A94872086CB1}"/>
    <cellStyle name="Calculation 3 21" xfId="19804" xr:uid="{D330BABB-2E16-40A9-A71B-CADA3ECAFF04}"/>
    <cellStyle name="Calculation 3 22" xfId="19740" xr:uid="{3BAA3B93-CF80-47AA-8A01-844AA85056A3}"/>
    <cellStyle name="Calculation 3 23" xfId="13767" xr:uid="{41A83664-ABC6-4BC8-8A3F-E5BAF7BCD3EF}"/>
    <cellStyle name="Calculation 3 3" xfId="3134" xr:uid="{51C8BB51-2DBF-4ADC-A8FC-8EA5635FB218}"/>
    <cellStyle name="Calculation 3 3 10" xfId="15434" xr:uid="{BA3C7772-CFD5-4B68-9AE5-D5D5F6359E45}"/>
    <cellStyle name="Calculation 3 3 11" xfId="16763" xr:uid="{254270A9-E9F9-4B77-998F-29DF5BC03A90}"/>
    <cellStyle name="Calculation 3 3 12" xfId="18094" xr:uid="{86BB949E-F3A6-45B5-AB36-45E5938845C0}"/>
    <cellStyle name="Calculation 3 3 13" xfId="19735" xr:uid="{68925EBA-B85B-45BF-97AD-BABB817FB381}"/>
    <cellStyle name="Calculation 3 3 14" xfId="20484" xr:uid="{7C6877B0-EC40-4791-A896-CF546C9A85B9}"/>
    <cellStyle name="Calculation 3 3 15" xfId="21776" xr:uid="{0C37F347-FB11-4DDF-A8A7-96A7236F7F66}"/>
    <cellStyle name="Calculation 3 3 16" xfId="23065" xr:uid="{264C452A-8EF3-4592-AAAA-D200E57A7147}"/>
    <cellStyle name="Calculation 3 3 2" xfId="5241" xr:uid="{1F053E3F-512A-49B9-BE97-988D4C3D0C44}"/>
    <cellStyle name="Calculation 3 3 3" xfId="6130" xr:uid="{20B381A9-6825-41E4-B2F8-AA5506B205C4}"/>
    <cellStyle name="Calculation 3 3 4" xfId="7459" xr:uid="{03BF0469-59B3-444D-A3A5-F22FB4C946E1}"/>
    <cellStyle name="Calculation 3 3 5" xfId="8788" xr:uid="{6802822B-D442-4623-B65C-D978389FA797}"/>
    <cellStyle name="Calculation 3 3 6" xfId="10516" xr:uid="{2E4A6728-110F-4369-95FA-8504BE7A155C}"/>
    <cellStyle name="Calculation 3 3 7" xfId="11878" xr:uid="{BEB0BFB4-C34E-42A6-A5AB-97AFEF0898D7}"/>
    <cellStyle name="Calculation 3 3 8" xfId="13712" xr:uid="{27C038BD-C8EE-47C4-BFD0-E6553D779294}"/>
    <cellStyle name="Calculation 3 3 9" xfId="14104" xr:uid="{2D599C63-AB14-41E0-96D1-EDB14E613A7E}"/>
    <cellStyle name="Calculation 3 4" xfId="3014" xr:uid="{55C4AC7B-FCFB-4FBF-9A44-27C28EDA2EB9}"/>
    <cellStyle name="Calculation 3 4 10" xfId="15314" xr:uid="{878A6FE7-6648-4798-A6B5-951672460E58}"/>
    <cellStyle name="Calculation 3 4 11" xfId="16643" xr:uid="{4C7AE259-50CF-4626-AA1A-A5BC3CC34222}"/>
    <cellStyle name="Calculation 3 4 12" xfId="17974" xr:uid="{3C7FA43E-B7C9-4CC3-AC7C-3C892FFF712A}"/>
    <cellStyle name="Calculation 3 4 13" xfId="20046" xr:uid="{C033842D-E479-4D37-A9BF-DC7F5F8F1F9A}"/>
    <cellStyle name="Calculation 3 4 14" xfId="20364" xr:uid="{60F838E2-A211-4AC1-B1E0-CD5E1C36A0F3}"/>
    <cellStyle name="Calculation 3 4 15" xfId="21656" xr:uid="{E93EDD1F-EA86-4DF8-BAE8-1C68C8477C98}"/>
    <cellStyle name="Calculation 3 4 16" xfId="22945" xr:uid="{F3566A15-8CA9-40E8-A996-03E8701DD73F}"/>
    <cellStyle name="Calculation 3 4 2" xfId="5620" xr:uid="{A0EB66B3-E389-46EB-8308-F1BE961F78F0}"/>
    <cellStyle name="Calculation 3 4 3" xfId="6010" xr:uid="{72408B62-1FB3-4E55-BDA4-10DCB7EFA0D5}"/>
    <cellStyle name="Calculation 3 4 4" xfId="7339" xr:uid="{2435A198-75C5-4B94-80F4-F7DA63C9F665}"/>
    <cellStyle name="Calculation 3 4 5" xfId="8668" xr:uid="{6A58F750-DC1B-4F25-80A8-B2D9E9EC1707}"/>
    <cellStyle name="Calculation 3 4 6" xfId="10876" xr:uid="{9B3A8902-F059-4069-9ACD-C61A4D6DDEE8}"/>
    <cellStyle name="Calculation 3 4 7" xfId="12260" xr:uid="{E013EC34-415A-435C-BCC8-48E0F457E98B}"/>
    <cellStyle name="Calculation 3 4 8" xfId="11099" xr:uid="{0E9D51CF-323F-4336-9D45-0161775259A3}"/>
    <cellStyle name="Calculation 3 4 9" xfId="13984" xr:uid="{3D1EAE08-8ADB-4890-8686-6E109AF784CA}"/>
    <cellStyle name="Calculation 3 5" xfId="3079" xr:uid="{C1C028E8-27BC-4C6B-8AD6-EFDF572279E7}"/>
    <cellStyle name="Calculation 3 5 10" xfId="15379" xr:uid="{374EA6A9-B2A3-48D4-81C8-16AE6498926C}"/>
    <cellStyle name="Calculation 3 5 11" xfId="16708" xr:uid="{29EBEBCC-FA9E-4B22-BD63-FF183E435BAE}"/>
    <cellStyle name="Calculation 3 5 12" xfId="18039" xr:uid="{711E711F-28E4-4DC1-AAF6-E3667190D503}"/>
    <cellStyle name="Calculation 3 5 13" xfId="12747" xr:uid="{F2C86AF8-9666-4083-A84C-104CAF908614}"/>
    <cellStyle name="Calculation 3 5 14" xfId="20429" xr:uid="{FC989F69-24C9-4EE0-BBFA-DD75B2999F9E}"/>
    <cellStyle name="Calculation 3 5 15" xfId="21721" xr:uid="{76F6BAE9-DFF0-4D2A-923B-B54E02AE6321}"/>
    <cellStyle name="Calculation 3 5 16" xfId="23010" xr:uid="{373B7C38-D32F-4D94-BA07-459FF93F0E98}"/>
    <cellStyle name="Calculation 3 5 2" xfId="3009" xr:uid="{34D0DC96-24B0-4D8E-ACE2-4789229D03A8}"/>
    <cellStyle name="Calculation 3 5 3" xfId="6075" xr:uid="{A3DF5135-95E0-4F77-ADCC-453067AD33D6}"/>
    <cellStyle name="Calculation 3 5 4" xfId="7404" xr:uid="{6A5EF4E9-78C7-47D3-93F7-1B5279D17D8D}"/>
    <cellStyle name="Calculation 3 5 5" xfId="8733" xr:uid="{C6E8533A-CD16-4908-9C87-BBCB36D7486C}"/>
    <cellStyle name="Calculation 3 5 6" xfId="5556" xr:uid="{1B0B56FF-7CFE-468B-9C22-43DE6FC8ED97}"/>
    <cellStyle name="Calculation 3 5 7" xfId="10444" xr:uid="{DB38BBBD-8C04-4510-9EBD-D34E78CDA6F8}"/>
    <cellStyle name="Calculation 3 5 8" xfId="13055" xr:uid="{36B65778-A490-4FED-920A-EE810F126510}"/>
    <cellStyle name="Calculation 3 5 9" xfId="14049" xr:uid="{598A1656-0D40-4016-9B54-D037C6E3BBCC}"/>
    <cellStyle name="Calculation 3 6" xfId="3039" xr:uid="{5A00E4D6-5C5F-41BF-AFC2-85C4C52E974F}"/>
    <cellStyle name="Calculation 3 6 10" xfId="15339" xr:uid="{E4AF42A1-D9F6-447C-A6C0-3F185A867B55}"/>
    <cellStyle name="Calculation 3 6 11" xfId="16668" xr:uid="{86A22FEA-1797-4031-9DE3-C8AFFB662295}"/>
    <cellStyle name="Calculation 3 6 12" xfId="17999" xr:uid="{5F7B9D5F-B6A5-49C2-B2F9-A78FFAB9C2A4}"/>
    <cellStyle name="Calculation 3 6 13" xfId="19232" xr:uid="{9747B336-0452-42CA-B70D-B9E2C0B518BF}"/>
    <cellStyle name="Calculation 3 6 14" xfId="20389" xr:uid="{DE87971E-22D9-4129-9B0F-119CD453F89B}"/>
    <cellStyle name="Calculation 3 6 15" xfId="21681" xr:uid="{F1DB69A1-696D-4280-9931-59F47745B6DA}"/>
    <cellStyle name="Calculation 3 6 16" xfId="22970" xr:uid="{2CEDACFB-3C25-4BA8-A6DC-BA671FB7C22C}"/>
    <cellStyle name="Calculation 3 6 2" xfId="4640" xr:uid="{DC4722D0-38DA-450F-A541-183F66027C52}"/>
    <cellStyle name="Calculation 3 6 3" xfId="6035" xr:uid="{D752B943-778F-4D71-826F-5DE509BDD520}"/>
    <cellStyle name="Calculation 3 6 4" xfId="7364" xr:uid="{F0CD978B-311F-4FC7-898D-FF0E34831AF0}"/>
    <cellStyle name="Calculation 3 6 5" xfId="8693" xr:uid="{37619022-B232-4A0E-9443-9D7C742B5B32}"/>
    <cellStyle name="Calculation 3 6 6" xfId="9942" xr:uid="{033E9DC8-DA49-44A0-A3B8-1FAF7A08405E}"/>
    <cellStyle name="Calculation 3 6 7" xfId="11279" xr:uid="{5C9C15B8-6BB1-40EE-A965-C00D3A6E479B}"/>
    <cellStyle name="Calculation 3 6 8" xfId="13529" xr:uid="{2BBA489F-60E2-488E-9286-20CA49457EF0}"/>
    <cellStyle name="Calculation 3 6 9" xfId="14009" xr:uid="{8A6CC122-FA24-4905-8CEF-123A92628388}"/>
    <cellStyle name="Calculation 3 7" xfId="3057" xr:uid="{3F29C76A-BA77-4A9D-9659-F23854DDB7F5}"/>
    <cellStyle name="Calculation 3 7 10" xfId="15357" xr:uid="{3F8970B0-C0BC-4095-B096-3F2DE2AFF4E0}"/>
    <cellStyle name="Calculation 3 7 11" xfId="16686" xr:uid="{90768026-99F9-4A27-9F01-4D8892C1C236}"/>
    <cellStyle name="Calculation 3 7 12" xfId="18017" xr:uid="{2F1DF1EE-55EE-414B-B51C-12A69F14747D}"/>
    <cellStyle name="Calculation 3 7 13" xfId="19660" xr:uid="{8489273B-1480-4319-A795-C88FD4F03BDA}"/>
    <cellStyle name="Calculation 3 7 14" xfId="20407" xr:uid="{121BA281-B2C5-4B2C-B39A-0B201E17636A}"/>
    <cellStyle name="Calculation 3 7 15" xfId="21699" xr:uid="{B66C3804-7FAF-4249-8933-CE0DE8B97AED}"/>
    <cellStyle name="Calculation 3 7 16" xfId="22988" xr:uid="{24387400-D47B-4D76-A72C-BA35540AF54C}"/>
    <cellStyle name="Calculation 3 7 2" xfId="5150" xr:uid="{F227B12C-AAD2-4F34-A598-28FF54C2A634}"/>
    <cellStyle name="Calculation 3 7 3" xfId="6053" xr:uid="{FFF35B58-5542-40FB-AA6B-2910AF395BA7}"/>
    <cellStyle name="Calculation 3 7 4" xfId="7382" xr:uid="{3BE2D1BB-230A-48D2-9E34-123DCE133E5C}"/>
    <cellStyle name="Calculation 3 7 5" xfId="8711" xr:uid="{73A8432A-8F99-4A42-9099-BFA57392191E}"/>
    <cellStyle name="Calculation 3 7 6" xfId="10428" xr:uid="{18E7AE42-0348-4B7D-937C-2DFFF2C1626D}"/>
    <cellStyle name="Calculation 3 7 7" xfId="11786" xr:uid="{3EE7FF12-89E8-42E7-8C3C-7F0B94CB3487}"/>
    <cellStyle name="Calculation 3 7 8" xfId="12851" xr:uid="{BCD66935-0AAB-497D-9484-AF18A6A72A5D}"/>
    <cellStyle name="Calculation 3 7 9" xfId="14027" xr:uid="{5211D254-8A45-4C74-B335-120C809EBB38}"/>
    <cellStyle name="Calculation 3 8" xfId="3052" xr:uid="{42796526-1A6F-4F37-852C-6399A1E5E52C}"/>
    <cellStyle name="Calculation 3 8 10" xfId="15352" xr:uid="{B6E6699B-F4CD-44A0-A18F-103FF23FC916}"/>
    <cellStyle name="Calculation 3 8 11" xfId="16681" xr:uid="{1AF8CFC1-6708-4085-A54B-7374E5105895}"/>
    <cellStyle name="Calculation 3 8 12" xfId="18012" xr:uid="{B697B0A5-A84B-4741-9F59-89421AED5C69}"/>
    <cellStyle name="Calculation 3 8 13" xfId="19445" xr:uid="{9D31BB27-11B0-4FA9-BE7E-68C3D101A6CC}"/>
    <cellStyle name="Calculation 3 8 14" xfId="20402" xr:uid="{1B865CBE-9472-47FD-A0F0-335653403C39}"/>
    <cellStyle name="Calculation 3 8 15" xfId="21694" xr:uid="{C0334A3E-50EB-4C9C-80C3-D3808CEAA1E8}"/>
    <cellStyle name="Calculation 3 8 16" xfId="22983" xr:uid="{436F41AB-2C94-4D00-BCF3-24B826CA0392}"/>
    <cellStyle name="Calculation 3 8 2" xfId="4885" xr:uid="{C9C77FCD-6DFD-4894-9E3C-3F0BF8BDC00D}"/>
    <cellStyle name="Calculation 3 8 3" xfId="6048" xr:uid="{D5B4F809-CE0C-427B-BD3E-F6583009CBC9}"/>
    <cellStyle name="Calculation 3 8 4" xfId="7377" xr:uid="{C846CDA6-7CA3-4E38-B887-A5DBD153DBB4}"/>
    <cellStyle name="Calculation 3 8 5" xfId="8706" xr:uid="{C3C8A905-39E3-44AE-B7F7-5669501F37AA}"/>
    <cellStyle name="Calculation 3 8 6" xfId="10179" xr:uid="{A6A417D4-F80A-4295-97EA-1D2F0D8C239C}"/>
    <cellStyle name="Calculation 3 8 7" xfId="11524" xr:uid="{FDF08BE9-0A15-4455-81E7-1A3EB69D70EF}"/>
    <cellStyle name="Calculation 3 8 8" xfId="13481" xr:uid="{93387137-4DFD-43DB-957A-D8228A124C39}"/>
    <cellStyle name="Calculation 3 8 9" xfId="14022" xr:uid="{21CFDE6F-EB4E-4E38-81AC-D317B185A0E9}"/>
    <cellStyle name="Calculation 3 9" xfId="5481" xr:uid="{A04B9DA6-3EBA-49F5-97F3-D9BDF5E9011A}"/>
    <cellStyle name="Calculation 4" xfId="2824" xr:uid="{23B963DD-8418-4E21-9683-D8F59C4E9BFF}"/>
    <cellStyle name="Calculation 4 10" xfId="4351" xr:uid="{4962E5EA-CCD7-45E0-91DC-3DEAD6DA28C3}"/>
    <cellStyle name="Calculation 4 11" xfId="5820" xr:uid="{408BB8FA-9797-4D09-97D5-4971560A13DF}"/>
    <cellStyle name="Calculation 4 12" xfId="7150" xr:uid="{549638FA-FD12-4A5F-B9F0-2448F0DFACEE}"/>
    <cellStyle name="Calculation 4 13" xfId="8479" xr:uid="{83124E4B-978C-4ADE-A738-B6D294C5CFB7}"/>
    <cellStyle name="Calculation 4 14" xfId="5723" xr:uid="{6CD0D6CE-45DC-4EDA-916D-AD1C0A19FF24}"/>
    <cellStyle name="Calculation 4 15" xfId="10370" xr:uid="{AA9027AF-6F64-48A8-9BD1-74714557A677}"/>
    <cellStyle name="Calculation 4 16" xfId="12362" xr:uid="{B9D8ADB0-6783-4004-BA3A-5BBD2244BD55}"/>
    <cellStyle name="Calculation 4 17" xfId="13795" xr:uid="{8DF42200-C680-4362-BFB7-D767ABAEDCCE}"/>
    <cellStyle name="Calculation 4 18" xfId="15124" xr:uid="{77D414BA-DE35-4B9F-BD27-722D866E7BCB}"/>
    <cellStyle name="Calculation 4 19" xfId="16454" xr:uid="{12776211-25AB-4588-9E07-19A50F868E41}"/>
    <cellStyle name="Calculation 4 2" xfId="2865" xr:uid="{012FE16B-F8AB-4EE3-BEDA-2F83B370DC03}"/>
    <cellStyle name="Calculation 4 2 10" xfId="7191" xr:uid="{71F5A8B6-B52C-4AAF-8FDA-901B442FF526}"/>
    <cellStyle name="Calculation 4 2 11" xfId="8520" xr:uid="{CC238FE3-9E24-4EFC-A6E5-9C63AAB80940}"/>
    <cellStyle name="Calculation 4 2 12" xfId="10062" xr:uid="{67F661E2-B35E-4B7E-9FB7-B7A04D01FDE3}"/>
    <cellStyle name="Calculation 4 2 13" xfId="11404" xr:uid="{D98D815B-69F3-4BE8-86D8-A6CE198886F5}"/>
    <cellStyle name="Calculation 4 2 14" xfId="13007" xr:uid="{85D830F3-D56B-44BC-8430-4AF246657717}"/>
    <cellStyle name="Calculation 4 2 15" xfId="13836" xr:uid="{E5959274-706E-4B5C-AD1A-D70C52C3D3EC}"/>
    <cellStyle name="Calculation 4 2 16" xfId="15165" xr:uid="{C45A6732-F3BF-48B8-BF8B-8771F829D6F9}"/>
    <cellStyle name="Calculation 4 2 17" xfId="16495" xr:uid="{1AEF72AD-87E7-46B1-B868-7C801A0AF84A}"/>
    <cellStyle name="Calculation 4 2 18" xfId="17825" xr:uid="{0141BE81-C77C-4B66-804D-661A59F32F92}"/>
    <cellStyle name="Calculation 4 2 19" xfId="19339" xr:uid="{CA9C9717-2E21-4662-A540-57BE252B2122}"/>
    <cellStyle name="Calculation 4 2 2" xfId="3221" xr:uid="{77FCE37C-74E7-4743-AD13-46B42C9C2381}"/>
    <cellStyle name="Calculation 4 2 2 10" xfId="15521" xr:uid="{5850EDD7-A62C-4C37-B595-6834DC06C2F2}"/>
    <cellStyle name="Calculation 4 2 2 11" xfId="16850" xr:uid="{4C3EFA57-08EE-4B9D-81AD-131C8C049549}"/>
    <cellStyle name="Calculation 4 2 2 12" xfId="18181" xr:uid="{EDB9DF6D-41EC-4B84-A92F-89AD6B5E3722}"/>
    <cellStyle name="Calculation 4 2 2 13" xfId="19177" xr:uid="{8CAF5C3F-3AA1-46B3-A84E-A19CEB3CBC70}"/>
    <cellStyle name="Calculation 4 2 2 14" xfId="20571" xr:uid="{A8E5BD38-3D3A-4B58-A12B-EAE90245B9CF}"/>
    <cellStyle name="Calculation 4 2 2 15" xfId="21863" xr:uid="{B7FD6AB8-493B-4096-B8C6-CD406FC631F5}"/>
    <cellStyle name="Calculation 4 2 2 16" xfId="23152" xr:uid="{2EDED5CE-EA45-4F11-9CE8-86D9CC5C7BFB}"/>
    <cellStyle name="Calculation 4 2 2 2" xfId="4568" xr:uid="{2FC422B5-30F6-4765-833C-7C3400E64E96}"/>
    <cellStyle name="Calculation 4 2 2 3" xfId="6217" xr:uid="{5AD359E3-4162-4C2E-A472-31416C9BCBA6}"/>
    <cellStyle name="Calculation 4 2 2 4" xfId="7546" xr:uid="{DF467006-DC43-4D03-A289-56324EAE84B6}"/>
    <cellStyle name="Calculation 4 2 2 5" xfId="8875" xr:uid="{3F912B00-238B-4493-952B-604574E9D98B}"/>
    <cellStyle name="Calculation 4 2 2 6" xfId="9876" xr:uid="{68396168-7391-46C5-9476-5329CEEC2565}"/>
    <cellStyle name="Calculation 4 2 2 7" xfId="11209" xr:uid="{9E70CCE8-23C1-424E-891E-613C0EFBE19F}"/>
    <cellStyle name="Calculation 4 2 2 8" xfId="12471" xr:uid="{F938F84D-8223-4398-B579-F4DDCFF3B222}"/>
    <cellStyle name="Calculation 4 2 2 9" xfId="14191" xr:uid="{5BEDC380-3A71-4A91-A4B2-7784F3C3B720}"/>
    <cellStyle name="Calculation 4 2 20" xfId="20239" xr:uid="{F46EC043-67EE-4EAB-B650-69AE60E3EAC3}"/>
    <cellStyle name="Calculation 4 2 21" xfId="21532" xr:uid="{C9154974-D304-4CE7-BA75-625439A962AF}"/>
    <cellStyle name="Calculation 4 2 22" xfId="22823" xr:uid="{F04FDA19-5828-4BEC-819F-66F1E6F1DB7D}"/>
    <cellStyle name="Calculation 4 2 3" xfId="3386" xr:uid="{52DAB9A1-AE74-41D2-8220-17C19D738280}"/>
    <cellStyle name="Calculation 4 2 3 10" xfId="15686" xr:uid="{3FD5F147-3F14-4105-9A65-F569E6AFD76D}"/>
    <cellStyle name="Calculation 4 2 3 11" xfId="17015" xr:uid="{17C3721D-A672-486B-B427-F095B815A1AA}"/>
    <cellStyle name="Calculation 4 2 3 12" xfId="18346" xr:uid="{BE43DD9F-F519-4F44-8B68-94153C567256}"/>
    <cellStyle name="Calculation 4 2 3 13" xfId="13270" xr:uid="{C92BA917-A3DB-4561-869C-598B1AE5D852}"/>
    <cellStyle name="Calculation 4 2 3 14" xfId="20736" xr:uid="{EA45B881-165C-41C4-849E-9423CB0CD533}"/>
    <cellStyle name="Calculation 4 2 3 15" xfId="22028" xr:uid="{52E1BD23-C4D3-43E5-B4BC-8EEC3BD88E19}"/>
    <cellStyle name="Calculation 4 2 3 16" xfId="23317" xr:uid="{DFB79D98-79EF-43D5-A699-C0F350636C9B}"/>
    <cellStyle name="Calculation 4 2 3 2" xfId="2653" xr:uid="{205A0231-2A91-4814-A958-588B631F22E9}"/>
    <cellStyle name="Calculation 4 2 3 3" xfId="6382" xr:uid="{D625CD2A-9BDC-4AE5-A948-CC8D70E95D2F}"/>
    <cellStyle name="Calculation 4 2 3 4" xfId="7711" xr:uid="{E19ABB3F-1791-40F0-922C-CCE340D308D3}"/>
    <cellStyle name="Calculation 4 2 3 5" xfId="9040" xr:uid="{7AAD33C9-3334-4AE6-9BD0-DEFFC1310868}"/>
    <cellStyle name="Calculation 4 2 3 6" xfId="4363" xr:uid="{BAB9DA93-ACEF-416A-A1FE-5CC812539221}"/>
    <cellStyle name="Calculation 4 2 3 7" xfId="10015" xr:uid="{ABD57C34-ADDC-422E-AF50-024F1CD79017}"/>
    <cellStyle name="Calculation 4 2 3 8" xfId="13466" xr:uid="{3FD97247-2A20-4AC6-A68C-FE8D68AFD502}"/>
    <cellStyle name="Calculation 4 2 3 9" xfId="14356" xr:uid="{F7EB2AC0-DBA1-435C-AD93-4CF937F45197}"/>
    <cellStyle name="Calculation 4 2 4" xfId="3546" xr:uid="{2778C2B7-8318-461E-8C69-DDEE457E63A9}"/>
    <cellStyle name="Calculation 4 2 4 10" xfId="15846" xr:uid="{CBD9BD14-9539-4F78-B051-F1B3018D360C}"/>
    <cellStyle name="Calculation 4 2 4 11" xfId="17175" xr:uid="{1AEC0E8A-9D1B-4B88-ACDD-FE5A92EFC8A7}"/>
    <cellStyle name="Calculation 4 2 4 12" xfId="18506" xr:uid="{C76105C5-E080-4181-824D-9D4EE69EA94B}"/>
    <cellStyle name="Calculation 4 2 4 13" xfId="19642" xr:uid="{C5E981FB-450B-452F-99B3-7D4CB35371CD}"/>
    <cellStyle name="Calculation 4 2 4 14" xfId="20896" xr:uid="{58ED38CD-BC4C-4C7A-B85F-BF5424DBD84B}"/>
    <cellStyle name="Calculation 4 2 4 15" xfId="22188" xr:uid="{E9A241F3-6E6E-417A-8214-E52E9C880EAC}"/>
    <cellStyle name="Calculation 4 2 4 16" xfId="23477" xr:uid="{CEFDF576-A3B1-46BB-B406-79ADAB60E0CD}"/>
    <cellStyle name="Calculation 4 2 4 2" xfId="5128" xr:uid="{C9481570-DB71-4846-A8B3-FA1C367EB9DD}"/>
    <cellStyle name="Calculation 4 2 4 3" xfId="6542" xr:uid="{2C26E85D-B853-4142-B6A3-BC267A2CF834}"/>
    <cellStyle name="Calculation 4 2 4 4" xfId="7871" xr:uid="{8D6260E8-5814-4606-A258-FA3FF0BFB58A}"/>
    <cellStyle name="Calculation 4 2 4 5" xfId="9200" xr:uid="{E3D0DD28-456F-4345-9639-42469F11F59D}"/>
    <cellStyle name="Calculation 4 2 4 6" xfId="10407" xr:uid="{04D41FFA-F479-4DDB-9FF1-5887F4CAC9BD}"/>
    <cellStyle name="Calculation 4 2 4 7" xfId="11765" xr:uid="{3D54613F-3F0A-4197-908A-062613F37E8C}"/>
    <cellStyle name="Calculation 4 2 4 8" xfId="12740" xr:uid="{8DD35A85-DA45-426D-A2C0-5C50C6F01F1E}"/>
    <cellStyle name="Calculation 4 2 4 9" xfId="14516" xr:uid="{E97A35E6-385F-4065-A07C-5BEF9F910FDD}"/>
    <cellStyle name="Calculation 4 2 5" xfId="3705" xr:uid="{552FC9E0-FB4B-42DA-BDF3-73F94645E39A}"/>
    <cellStyle name="Calculation 4 2 5 10" xfId="16005" xr:uid="{F26F5867-D704-44B5-9669-E1AD1AE955EA}"/>
    <cellStyle name="Calculation 4 2 5 11" xfId="17334" xr:uid="{CAB7E701-06DD-493E-8EDE-BA6C4F969D83}"/>
    <cellStyle name="Calculation 4 2 5 12" xfId="18665" xr:uid="{090A2EFC-AD3E-4895-BDA9-3329FB7C26C0}"/>
    <cellStyle name="Calculation 4 2 5 13" xfId="19322" xr:uid="{FEFCCB2C-016C-40A5-8631-9769D4B966EB}"/>
    <cellStyle name="Calculation 4 2 5 14" xfId="21055" xr:uid="{B35D879E-72EB-4BCE-9E26-6E7263CD6E65}"/>
    <cellStyle name="Calculation 4 2 5 15" xfId="22347" xr:uid="{403120AF-168D-48FE-97D9-34AB208DBB96}"/>
    <cellStyle name="Calculation 4 2 5 16" xfId="23636" xr:uid="{04DACBA9-436E-48B3-AA15-160A0B9CEA2F}"/>
    <cellStyle name="Calculation 4 2 5 2" xfId="4741" xr:uid="{ADEF3DCA-03B5-4927-ABD4-AE9ED11E2CE8}"/>
    <cellStyle name="Calculation 4 2 5 3" xfId="6701" xr:uid="{239FD128-8E9C-4E5D-A3B9-30F3FD5AC6A2}"/>
    <cellStyle name="Calculation 4 2 5 4" xfId="8030" xr:uid="{6D7DBF7D-00CA-4DFC-A027-C556E2E9C219}"/>
    <cellStyle name="Calculation 4 2 5 5" xfId="9359" xr:uid="{30F23172-9ED7-4E84-8A99-30526163136E}"/>
    <cellStyle name="Calculation 4 2 5 6" xfId="10041" xr:uid="{7B054C35-1F28-4301-8FD4-D179065F95EB}"/>
    <cellStyle name="Calculation 4 2 5 7" xfId="11381" xr:uid="{9DD927E8-A60F-4DCB-BA1B-F323043A9619}"/>
    <cellStyle name="Calculation 4 2 5 8" xfId="11963" xr:uid="{755C56BA-03AD-4D3C-B286-044C5A666C54}"/>
    <cellStyle name="Calculation 4 2 5 9" xfId="14675" xr:uid="{936E53BB-A40F-4EF2-83C7-69E7B73F2B39}"/>
    <cellStyle name="Calculation 4 2 6" xfId="3860" xr:uid="{D3F2112F-5B45-4107-8165-F96E6BDC6CC2}"/>
    <cellStyle name="Calculation 4 2 6 10" xfId="16160" xr:uid="{1F0BA39D-D4FF-40DE-8089-3FA44A836D54}"/>
    <cellStyle name="Calculation 4 2 6 11" xfId="17489" xr:uid="{153C890A-34CC-48AE-A840-D219EBB0B383}"/>
    <cellStyle name="Calculation 4 2 6 12" xfId="18820" xr:uid="{6BABD25B-82EE-48B1-9F45-0FAA0EB2B4ED}"/>
    <cellStyle name="Calculation 4 2 6 13" xfId="20088" xr:uid="{176CFBFA-5FD5-421E-8CEB-ECDEA2FDD6ED}"/>
    <cellStyle name="Calculation 4 2 6 14" xfId="21210" xr:uid="{141E4FB9-C475-499A-A76D-652D68153E13}"/>
    <cellStyle name="Calculation 4 2 6 15" xfId="22502" xr:uid="{008B9EE6-0067-455F-B08D-C96357070393}"/>
    <cellStyle name="Calculation 4 2 6 16" xfId="23791" xr:uid="{FAFEE263-7CE2-4757-88D5-5C2875A79A8D}"/>
    <cellStyle name="Calculation 4 2 6 2" xfId="5678" xr:uid="{A0BEBF73-C06C-4E2D-AE67-7F3CFDB1BFB8}"/>
    <cellStyle name="Calculation 4 2 6 3" xfId="6856" xr:uid="{6EE82E22-E8B6-469E-93AB-0D971027F897}"/>
    <cellStyle name="Calculation 4 2 6 4" xfId="8185" xr:uid="{B6427D2B-C704-436E-9C7B-4C173D344832}"/>
    <cellStyle name="Calculation 4 2 6 5" xfId="9514" xr:uid="{624D4AF8-07F1-44E5-A857-A1F525AB17F2}"/>
    <cellStyle name="Calculation 4 2 6 6" xfId="10929" xr:uid="{FF6BBE9B-CA4F-4D0B-92D8-A8C0969C3B64}"/>
    <cellStyle name="Calculation 4 2 6 7" xfId="11247" xr:uid="{3F1961CD-EF35-44CD-8381-44A69E366AF5}"/>
    <cellStyle name="Calculation 4 2 6 8" xfId="12501" xr:uid="{02D2FA2B-6C37-431E-A005-0E779362B7B8}"/>
    <cellStyle name="Calculation 4 2 6 9" xfId="14830" xr:uid="{B2E8B680-F7D5-443C-A093-43E35369BE93}"/>
    <cellStyle name="Calculation 4 2 7" xfId="4013" xr:uid="{1129A7B1-5637-4D60-8D70-4F0F9DA12C35}"/>
    <cellStyle name="Calculation 4 2 7 10" xfId="16313" xr:uid="{C21C7CA4-52DD-4027-B2D1-35FB176C171C}"/>
    <cellStyle name="Calculation 4 2 7 11" xfId="17642" xr:uid="{6C0D78C0-E724-4B96-95AD-0FAA00D87720}"/>
    <cellStyle name="Calculation 4 2 7 12" xfId="18973" xr:uid="{E8C9E0BD-9B5A-4E2D-885E-0E8EA17F60C0}"/>
    <cellStyle name="Calculation 4 2 7 13" xfId="13051" xr:uid="{2059A5DF-69E1-4276-A3FE-182D08E0DEC8}"/>
    <cellStyle name="Calculation 4 2 7 14" xfId="21363" xr:uid="{46235E81-D600-42FC-AD43-E39FF634CF94}"/>
    <cellStyle name="Calculation 4 2 7 15" xfId="22655" xr:uid="{0932410A-4C9A-409F-801E-C502C3291B34}"/>
    <cellStyle name="Calculation 4 2 7 16" xfId="23944" xr:uid="{03F3D9C7-23BB-4FEE-9A28-025FD15D8DAA}"/>
    <cellStyle name="Calculation 4 2 7 2" xfId="4236" xr:uid="{DB9350AD-BB13-43CB-9599-283C62BF92E9}"/>
    <cellStyle name="Calculation 4 2 7 3" xfId="7009" xr:uid="{6BE1D433-AC0E-402B-A0C4-AFA15793AFBA}"/>
    <cellStyle name="Calculation 4 2 7 4" xfId="8338" xr:uid="{80F01E85-FF58-49F9-BFD8-5E28A0018B56}"/>
    <cellStyle name="Calculation 4 2 7 5" xfId="9667" xr:uid="{248EA137-FAD8-4D82-8E04-8CEB444B0234}"/>
    <cellStyle name="Calculation 4 2 7 6" xfId="4821" xr:uid="{8EEC92B1-CFB7-4ECA-9E3F-E880E96DE024}"/>
    <cellStyle name="Calculation 4 2 7 7" xfId="11070" xr:uid="{F5C2976E-2163-4181-A239-39B9D0F8FB8B}"/>
    <cellStyle name="Calculation 4 2 7 8" xfId="13385" xr:uid="{8F87A537-5667-4BFC-8F76-4A1BDCF35EA1}"/>
    <cellStyle name="Calculation 4 2 7 9" xfId="14983" xr:uid="{90830A59-3073-4F00-A934-1C8774F77462}"/>
    <cellStyle name="Calculation 4 2 8" xfId="4764" xr:uid="{770E4C6E-9EC7-446A-B334-FFD551E997D1}"/>
    <cellStyle name="Calculation 4 2 9" xfId="5861" xr:uid="{0FB611F2-A8EC-4CF6-B050-AFAE06DE6FC3}"/>
    <cellStyle name="Calculation 4 20" xfId="17784" xr:uid="{FA8EBAD1-D3D1-4E73-B385-DFA301E1856A}"/>
    <cellStyle name="Calculation 4 21" xfId="13104" xr:uid="{6EF25CAB-6E07-4911-BAB0-8D37693EBD40}"/>
    <cellStyle name="Calculation 4 22" xfId="20202" xr:uid="{94BE402C-47F3-4791-B8C5-1451CB51BAA6}"/>
    <cellStyle name="Calculation 4 23" xfId="21495" xr:uid="{B6FBF45B-2452-4F23-A35C-FCDD55F373D6}"/>
    <cellStyle name="Calculation 4 24" xfId="22786" xr:uid="{E9BEC855-3676-401A-A396-0A5A8231E736}"/>
    <cellStyle name="Calculation 4 3" xfId="2932" xr:uid="{6993623F-0C62-46D8-B694-819BFC969B5F}"/>
    <cellStyle name="Calculation 4 3 10" xfId="7258" xr:uid="{CF2FD2B0-97E8-4258-AB79-AC9FAB6CA40B}"/>
    <cellStyle name="Calculation 4 3 11" xfId="8587" xr:uid="{F6E22EFF-68B8-4C9A-817C-D1B045281682}"/>
    <cellStyle name="Calculation 4 3 12" xfId="10586" xr:uid="{5D6B1CFA-A023-441E-AE3C-C312B4490889}"/>
    <cellStyle name="Calculation 4 3 13" xfId="11952" xr:uid="{2FEAD298-5CAD-4C8E-94D4-F6CA9EA0866D}"/>
    <cellStyle name="Calculation 4 3 14" xfId="11389" xr:uid="{E897D2BD-E3DE-4A7D-9FFB-A50F6ED8DC03}"/>
    <cellStyle name="Calculation 4 3 15" xfId="13903" xr:uid="{964B0F46-BDDD-4822-A309-0D40E248CC0C}"/>
    <cellStyle name="Calculation 4 3 16" xfId="15232" xr:uid="{625F4DC7-547E-4F12-BD78-7FAEFE00C01B}"/>
    <cellStyle name="Calculation 4 3 17" xfId="16562" xr:uid="{C2296287-2965-4832-B85D-5086F35C17FC}"/>
    <cellStyle name="Calculation 4 3 18" xfId="17892" xr:uid="{189C3AC3-7EF1-440D-979D-609AFF249BA4}"/>
    <cellStyle name="Calculation 4 3 19" xfId="19799" xr:uid="{A12D1CC6-2ABC-4EDA-B78D-FF08E8918D60}"/>
    <cellStyle name="Calculation 4 3 2" xfId="3281" xr:uid="{7298B60F-9DC3-44DF-9D86-293CE3778C90}"/>
    <cellStyle name="Calculation 4 3 2 10" xfId="15581" xr:uid="{D05A7190-C0E4-4064-A91D-5D1793D758F3}"/>
    <cellStyle name="Calculation 4 3 2 11" xfId="16910" xr:uid="{BBAC158E-F498-4933-BCB9-F82CDE162CBF}"/>
    <cellStyle name="Calculation 4 3 2 12" xfId="18241" xr:uid="{0F869BB8-3BF9-41EC-B9B9-96ED56A566DD}"/>
    <cellStyle name="Calculation 4 3 2 13" xfId="19982" xr:uid="{1BDC0C43-57CE-4516-8949-D1A3F9AF5D1E}"/>
    <cellStyle name="Calculation 4 3 2 14" xfId="20631" xr:uid="{A9C4A418-13B8-44E9-AF86-A47B84FDE7BC}"/>
    <cellStyle name="Calculation 4 3 2 15" xfId="21923" xr:uid="{DB46810B-E305-4B56-BC96-BFAD1343B2F1}"/>
    <cellStyle name="Calculation 4 3 2 16" xfId="23212" xr:uid="{8B7717D2-346B-415C-86C2-906F8FF7E8C9}"/>
    <cellStyle name="Calculation 4 3 2 2" xfId="5545" xr:uid="{08310152-9353-48EB-AC66-335DD5411E9E}"/>
    <cellStyle name="Calculation 4 3 2 3" xfId="6277" xr:uid="{136EB0F8-DE9C-42F0-922A-943BB0E846DD}"/>
    <cellStyle name="Calculation 4 3 2 4" xfId="7606" xr:uid="{6908AF5F-00E6-4BAF-877E-7111670AF0B7}"/>
    <cellStyle name="Calculation 4 3 2 5" xfId="8935" xr:uid="{BB1D3E73-8F04-4B1B-BE33-3C95C107509A}"/>
    <cellStyle name="Calculation 4 3 2 6" xfId="10805" xr:uid="{9BB01133-0FF7-460C-94A9-97E80F377355}"/>
    <cellStyle name="Calculation 4 3 2 7" xfId="12184" xr:uid="{FC409108-ECF7-4A67-9CFB-2EB062C8772C}"/>
    <cellStyle name="Calculation 4 3 2 8" xfId="13492" xr:uid="{D76F3CC9-32D2-487E-A3E6-663D7D2F60EA}"/>
    <cellStyle name="Calculation 4 3 2 9" xfId="14251" xr:uid="{4B09DA9B-8CBA-477B-8D3F-8D3130BB0134}"/>
    <cellStyle name="Calculation 4 3 20" xfId="20298" xr:uid="{7C1D6D0F-0EAC-4356-9141-915BB432CA6F}"/>
    <cellStyle name="Calculation 4 3 21" xfId="21591" xr:uid="{576DC8C7-13D5-4B7D-991E-FE9DC8FB62EE}"/>
    <cellStyle name="Calculation 4 3 22" xfId="22882" xr:uid="{8A3AF480-4441-45F6-85DA-A48B3E501D0C}"/>
    <cellStyle name="Calculation 4 3 3" xfId="3446" xr:uid="{E6FD6066-27AF-44C0-8816-107A0AA1E040}"/>
    <cellStyle name="Calculation 4 3 3 10" xfId="15746" xr:uid="{0D38444A-E8C1-4F2B-ACA1-076D61781E31}"/>
    <cellStyle name="Calculation 4 3 3 11" xfId="17075" xr:uid="{A456FED3-2684-479F-AD91-222D78551E67}"/>
    <cellStyle name="Calculation 4 3 3 12" xfId="18406" xr:uid="{5DCAEF41-C81E-417A-A509-F646E5965CF1}"/>
    <cellStyle name="Calculation 4 3 3 13" xfId="19939" xr:uid="{0754607F-DA38-4848-A062-BAAF5BCD986D}"/>
    <cellStyle name="Calculation 4 3 3 14" xfId="20796" xr:uid="{71135E8E-CC28-4118-856F-A1CB8E66C901}"/>
    <cellStyle name="Calculation 4 3 3 15" xfId="22088" xr:uid="{ADC9C1A2-7F58-4F95-B40B-A52153578DE7}"/>
    <cellStyle name="Calculation 4 3 3 16" xfId="23377" xr:uid="{FD31735A-6730-4160-A003-0DBFDC329F37}"/>
    <cellStyle name="Calculation 4 3 3 2" xfId="5496" xr:uid="{C8CFAEA2-F709-4C8F-9D75-5AE826169A7E}"/>
    <cellStyle name="Calculation 4 3 3 3" xfId="6442" xr:uid="{C2A56D70-18F1-4BEA-B15E-3AD7E42C4888}"/>
    <cellStyle name="Calculation 4 3 3 4" xfId="7771" xr:uid="{65C8B8C4-537B-4496-B4E1-AA5B38CFF37A}"/>
    <cellStyle name="Calculation 4 3 3 5" xfId="9100" xr:uid="{900AA90C-E9D2-4F35-A478-7DA7E9D7CF65}"/>
    <cellStyle name="Calculation 4 3 3 6" xfId="10755" xr:uid="{B7E2ECBF-E75D-4F75-9C7C-CF2528A26EC6}"/>
    <cellStyle name="Calculation 4 3 3 7" xfId="12133" xr:uid="{36DCE68D-101C-474F-BF79-263008A36C62}"/>
    <cellStyle name="Calculation 4 3 3 8" xfId="13028" xr:uid="{6DE971F2-96A0-463C-92AF-18393D110342}"/>
    <cellStyle name="Calculation 4 3 3 9" xfId="14416" xr:uid="{8D85107C-67D9-4432-BEEA-C8576559F093}"/>
    <cellStyle name="Calculation 4 3 4" xfId="3606" xr:uid="{ABE9B569-1377-4198-9799-B0619BD73D53}"/>
    <cellStyle name="Calculation 4 3 4 10" xfId="15906" xr:uid="{00B9FAC3-82ED-4C00-8879-995C99A5350D}"/>
    <cellStyle name="Calculation 4 3 4 11" xfId="17235" xr:uid="{B2912B5A-B479-4467-8CC2-36EBF5AA8907}"/>
    <cellStyle name="Calculation 4 3 4 12" xfId="18566" xr:uid="{DAB06F3F-BE32-4727-8B8C-05C8A5DBFD23}"/>
    <cellStyle name="Calculation 4 3 4 13" xfId="19302" xr:uid="{D1D8E0CC-C24F-428F-B26E-24804ADF853B}"/>
    <cellStyle name="Calculation 4 3 4 14" xfId="20956" xr:uid="{7F38F722-8E44-46C2-9CBA-E60DE27E9664}"/>
    <cellStyle name="Calculation 4 3 4 15" xfId="22248" xr:uid="{761D9A99-900A-421A-AE93-94DD0453DC42}"/>
    <cellStyle name="Calculation 4 3 4 16" xfId="23537" xr:uid="{4D021C06-519D-4F3A-B523-74506CEE7958}"/>
    <cellStyle name="Calculation 4 3 4 2" xfId="4720" xr:uid="{4E989398-E3FC-4F42-ADF3-1F086E03D464}"/>
    <cellStyle name="Calculation 4 3 4 3" xfId="6602" xr:uid="{8EE4AAF9-CA91-43E5-946C-4F0C846C7165}"/>
    <cellStyle name="Calculation 4 3 4 4" xfId="7931" xr:uid="{73E5010F-2542-49AD-952D-43286F5C2BD1}"/>
    <cellStyle name="Calculation 4 3 4 5" xfId="9260" xr:uid="{7320C7F8-8C78-4082-BB61-0396CF2B8932}"/>
    <cellStyle name="Calculation 4 3 4 6" xfId="10020" xr:uid="{36BB667B-BAB0-40ED-8AFF-62D00FE9A4FD}"/>
    <cellStyle name="Calculation 4 3 4 7" xfId="11360" xr:uid="{1123E70E-3C11-4DC0-902D-171D36970984}"/>
    <cellStyle name="Calculation 4 3 4 8" xfId="12957" xr:uid="{A8A94A69-9BF7-409E-B48A-5186BFEA5920}"/>
    <cellStyle name="Calculation 4 3 4 9" xfId="14576" xr:uid="{BBD117EF-F8E6-478B-909D-B597BFFC4C89}"/>
    <cellStyle name="Calculation 4 3 5" xfId="3765" xr:uid="{AE120868-05FF-4E56-94F2-84BAE0AF6D88}"/>
    <cellStyle name="Calculation 4 3 5 10" xfId="16065" xr:uid="{5E8234E3-C383-4404-A71E-639C6959C662}"/>
    <cellStyle name="Calculation 4 3 5 11" xfId="17394" xr:uid="{61C29A5C-A912-43F0-BF58-DDADB52C5396}"/>
    <cellStyle name="Calculation 4 3 5 12" xfId="18725" xr:uid="{A9A16D01-E1A9-466B-9564-4A993D88009F}"/>
    <cellStyle name="Calculation 4 3 5 13" xfId="17759" xr:uid="{6583481B-D409-4893-A920-93E29056DECA}"/>
    <cellStyle name="Calculation 4 3 5 14" xfId="21115" xr:uid="{DA4BE3E5-94B2-4BF9-8ED5-3D1AC55A0302}"/>
    <cellStyle name="Calculation 4 3 5 15" xfId="22407" xr:uid="{AB4258F6-5B91-4A43-A437-1A1C6816341F}"/>
    <cellStyle name="Calculation 4 3 5 16" xfId="23696" xr:uid="{8E668556-7F0C-4ED8-9206-637E4DA705F5}"/>
    <cellStyle name="Calculation 4 3 5 2" xfId="4434" xr:uid="{F98A3DB9-3D74-4FBB-92D4-F365BD2CF4D0}"/>
    <cellStyle name="Calculation 4 3 5 3" xfId="6761" xr:uid="{9F578391-BF66-4E01-915A-8D4650F38265}"/>
    <cellStyle name="Calculation 4 3 5 4" xfId="8090" xr:uid="{73D0182E-08B1-43B9-8CD6-B9E63E74C4E1}"/>
    <cellStyle name="Calculation 4 3 5 5" xfId="9419" xr:uid="{F7C22D45-7486-4D74-951A-4EA32A1BAF28}"/>
    <cellStyle name="Calculation 4 3 5 6" xfId="5002" xr:uid="{8D0BC92E-F12E-4F3B-A265-B0948FEA2AA7}"/>
    <cellStyle name="Calculation 4 3 5 7" xfId="9998" xr:uid="{5E2F34DA-DF7B-42D7-8F20-1693893D12E5}"/>
    <cellStyle name="Calculation 4 3 5 8" xfId="13318" xr:uid="{8440D7ED-1B5D-46A7-A6CD-928E49CB01B9}"/>
    <cellStyle name="Calculation 4 3 5 9" xfId="14735" xr:uid="{58259831-613D-43B8-B018-C9E36DBDCF3B}"/>
    <cellStyle name="Calculation 4 3 6" xfId="3920" xr:uid="{1CB62EEF-EC2F-4F14-A121-F37185FE220A}"/>
    <cellStyle name="Calculation 4 3 6 10" xfId="16220" xr:uid="{CEE3F904-0927-4F8B-BAA3-62475E4E2F6B}"/>
    <cellStyle name="Calculation 4 3 6 11" xfId="17549" xr:uid="{61946846-2058-44B0-A361-AF081648B485}"/>
    <cellStyle name="Calculation 4 3 6 12" xfId="18880" xr:uid="{C3097B5B-0C62-4502-9D7E-706553A6E718}"/>
    <cellStyle name="Calculation 4 3 6 13" xfId="19450" xr:uid="{10867854-0D1D-4CB3-A358-458DC68141B0}"/>
    <cellStyle name="Calculation 4 3 6 14" xfId="21270" xr:uid="{BE144F4C-C260-44C4-A906-C7CA548A0BC2}"/>
    <cellStyle name="Calculation 4 3 6 15" xfId="22562" xr:uid="{4258B2EB-F584-4DD1-9872-904E0AB0DDC5}"/>
    <cellStyle name="Calculation 4 3 6 16" xfId="23851" xr:uid="{23D82EA8-7846-415D-AFB9-E7D3BEE64260}"/>
    <cellStyle name="Calculation 4 3 6 2" xfId="4892" xr:uid="{D87EA3F2-4CE4-4D2C-8E55-A971802CC298}"/>
    <cellStyle name="Calculation 4 3 6 3" xfId="6916" xr:uid="{A08B7F84-F16F-43CF-9E5D-E45094D17511}"/>
    <cellStyle name="Calculation 4 3 6 4" xfId="8245" xr:uid="{B110B62A-411C-4C38-A9F5-B6F36888D2B0}"/>
    <cellStyle name="Calculation 4 3 6 5" xfId="9574" xr:uid="{32686E09-ADCE-4A4C-B0C6-407626A9E357}"/>
    <cellStyle name="Calculation 4 3 6 6" xfId="10185" xr:uid="{28EA8092-8059-4E66-8972-E2580ED9F892}"/>
    <cellStyle name="Calculation 4 3 6 7" xfId="11693" xr:uid="{48072325-F7AF-4F4A-853B-2BDB413357FA}"/>
    <cellStyle name="Calculation 4 3 6 8" xfId="11901" xr:uid="{47615032-1D78-4720-AADB-CDAA8F957BE2}"/>
    <cellStyle name="Calculation 4 3 6 9" xfId="14890" xr:uid="{C933798F-5382-42F7-A1B2-BEEF39EA5790}"/>
    <cellStyle name="Calculation 4 3 7" xfId="4072" xr:uid="{F58E4628-1F6E-44CA-99A7-EAB027AAC404}"/>
    <cellStyle name="Calculation 4 3 7 10" xfId="16372" xr:uid="{D9E20B54-A1FB-40B4-96E8-5DF07EA0C039}"/>
    <cellStyle name="Calculation 4 3 7 11" xfId="17701" xr:uid="{3ACAE2F1-3694-44F9-9B0C-967377E26859}"/>
    <cellStyle name="Calculation 4 3 7 12" xfId="19032" xr:uid="{2A867BC0-B9BB-4D2F-BDA4-2EE25ADDD0D3}"/>
    <cellStyle name="Calculation 4 3 7 13" xfId="15132" xr:uid="{24D9F057-18EA-4991-A49E-10C0DA1A106A}"/>
    <cellStyle name="Calculation 4 3 7 14" xfId="21422" xr:uid="{C486BDA0-812F-42BE-957F-01D56EBB0433}"/>
    <cellStyle name="Calculation 4 3 7 15" xfId="22714" xr:uid="{443D8665-65A3-498A-BB72-ACA07873483B}"/>
    <cellStyle name="Calculation 4 3 7 16" xfId="24003" xr:uid="{F472D148-F494-4B14-8FEA-56BCD7188AC9}"/>
    <cellStyle name="Calculation 4 3 7 2" xfId="4405" xr:uid="{F70BB2FF-B3FF-472B-A478-E724D190B9CD}"/>
    <cellStyle name="Calculation 4 3 7 3" xfId="7068" xr:uid="{539504D8-144B-42AA-BB1E-90E74C532252}"/>
    <cellStyle name="Calculation 4 3 7 4" xfId="8397" xr:uid="{30223C2B-F2FF-490A-BA44-B36AC18D75B8}"/>
    <cellStyle name="Calculation 4 3 7 5" xfId="9726" xr:uid="{8BDAA0A5-0036-4613-AAFC-44D78A514AD9}"/>
    <cellStyle name="Calculation 4 3 7 6" xfId="5364" xr:uid="{ACAF407F-C8D6-4DF5-9FA1-DD8C7082B87A}"/>
    <cellStyle name="Calculation 4 3 7 7" xfId="10892" xr:uid="{A8FE4A50-2DA1-43CE-9BEC-E9AA528C3748}"/>
    <cellStyle name="Calculation 4 3 7 8" xfId="13608" xr:uid="{A11D23EA-CE30-43AA-BEE1-F4EAD01D272E}"/>
    <cellStyle name="Calculation 4 3 7 9" xfId="15042" xr:uid="{16546793-BB53-498A-88C7-B7A48A2ACAF9}"/>
    <cellStyle name="Calculation 4 3 8" xfId="5314" xr:uid="{ABD14344-2E4F-4ED4-A5BB-DBB2741095A4}"/>
    <cellStyle name="Calculation 4 3 9" xfId="5928" xr:uid="{3A813087-53CD-4E47-92E1-527159A174EB}"/>
    <cellStyle name="Calculation 4 4" xfId="3182" xr:uid="{93FA097D-566C-4BB9-BEE5-A173009C032C}"/>
    <cellStyle name="Calculation 4 4 10" xfId="15482" xr:uid="{187D29C7-3779-4448-9CDE-CD2827AA6063}"/>
    <cellStyle name="Calculation 4 4 11" xfId="16811" xr:uid="{C3A0872A-F13F-402F-B957-BA8796BFC4F4}"/>
    <cellStyle name="Calculation 4 4 12" xfId="18142" xr:uid="{BCFA791E-5986-44CE-8F69-FD959D478F7F}"/>
    <cellStyle name="Calculation 4 4 13" xfId="20067" xr:uid="{A6F498B2-434A-44AE-AB47-B0221890F1C1}"/>
    <cellStyle name="Calculation 4 4 14" xfId="20532" xr:uid="{A526D8E6-10B9-4CEC-9BFC-32629D9F495C}"/>
    <cellStyle name="Calculation 4 4 15" xfId="21824" xr:uid="{1846FCF7-DBDE-443F-AE00-74EF0A725A32}"/>
    <cellStyle name="Calculation 4 4 16" xfId="23113" xr:uid="{CDEB4556-85DA-488F-8E9D-CB0758A54820}"/>
    <cellStyle name="Calculation 4 4 2" xfId="5650" xr:uid="{9FF1A8FB-4E3F-4D69-821D-74189A1F1582}"/>
    <cellStyle name="Calculation 4 4 3" xfId="6178" xr:uid="{5D21810F-A50E-4120-8464-E60C85C25905}"/>
    <cellStyle name="Calculation 4 4 4" xfId="7507" xr:uid="{ABA86FCA-8E8A-4E69-B907-493775AAD29B}"/>
    <cellStyle name="Calculation 4 4 5" xfId="8836" xr:uid="{5BD7FCF6-C6BF-45BA-B4E0-FF3D217045D1}"/>
    <cellStyle name="Calculation 4 4 6" xfId="10903" xr:uid="{09E69C47-7095-42F5-97B0-977841F28067}"/>
    <cellStyle name="Calculation 4 4 7" xfId="12289" xr:uid="{CDBEF68E-21E1-4F6E-B5EF-693396FA4740}"/>
    <cellStyle name="Calculation 4 4 8" xfId="12445" xr:uid="{FB8C8E5D-8CB7-434A-B1E8-5DD09CCAC938}"/>
    <cellStyle name="Calculation 4 4 9" xfId="14152" xr:uid="{3DDE15F3-EFC8-44AD-8EB0-E0AA42123A7B}"/>
    <cellStyle name="Calculation 4 5" xfId="2708" xr:uid="{969F7789-6879-4684-8994-A997CA506CA1}"/>
    <cellStyle name="Calculation 4 5 10" xfId="13387" xr:uid="{0AE47919-B26D-4549-9811-9A459AEA99C8}"/>
    <cellStyle name="Calculation 4 5 11" xfId="11969" xr:uid="{E301A77F-2ACC-45C4-95A6-E0AD7B21A1E9}"/>
    <cellStyle name="Calculation 4 5 12" xfId="11385" xr:uid="{E57EA670-6340-4AE3-B3F4-82F967C1CA2A}"/>
    <cellStyle name="Calculation 4 5 13" xfId="20057" xr:uid="{F4B6AD8A-FC56-4894-9427-4CD80DC3440E}"/>
    <cellStyle name="Calculation 4 5 14" xfId="19481" xr:uid="{66480629-BD65-4915-90BC-42524941A871}"/>
    <cellStyle name="Calculation 4 5 15" xfId="12832" xr:uid="{F5CAD832-9AFB-44FD-93F4-C3993ABED14A}"/>
    <cellStyle name="Calculation 4 5 16" xfId="19753" xr:uid="{7F7E72A1-CB35-4571-8B97-2800E608F390}"/>
    <cellStyle name="Calculation 4 5 2" xfId="5634" xr:uid="{48916EA3-6E6C-4847-A26D-1674165A44F6}"/>
    <cellStyle name="Calculation 4 5 3" xfId="4924" xr:uid="{4D796222-BAC7-4FDB-B96B-481BC86060C8}"/>
    <cellStyle name="Calculation 4 5 4" xfId="5162" xr:uid="{9BE85C41-08AB-41C2-8DBD-D6360F56AA78}"/>
    <cellStyle name="Calculation 4 5 5" xfId="4177" xr:uid="{A52FBAD2-A96B-483D-91EF-78B5F395B380}"/>
    <cellStyle name="Calculation 4 5 6" xfId="10889" xr:uid="{83690012-13C4-48F8-B6D3-B5C50E91F3A5}"/>
    <cellStyle name="Calculation 4 5 7" xfId="12274" xr:uid="{625B6275-67F0-4601-97FF-8CC1E557F8D4}"/>
    <cellStyle name="Calculation 4 5 8" xfId="11669" xr:uid="{D953E071-B8B1-4B53-9CB2-1B3A737C8A39}"/>
    <cellStyle name="Calculation 4 5 9" xfId="13359" xr:uid="{E5C40627-6A20-459D-8E78-F4F3D3A4D449}"/>
    <cellStyle name="Calculation 4 6" xfId="3096" xr:uid="{9D2D2A96-28FA-44D4-9E83-0FF95D2D11DE}"/>
    <cellStyle name="Calculation 4 6 10" xfId="15396" xr:uid="{563B5E3E-125E-4C78-8B14-89EC963ABA05}"/>
    <cellStyle name="Calculation 4 6 11" xfId="16725" xr:uid="{E408AC26-FCB6-41FA-AAB3-802DEA9B9121}"/>
    <cellStyle name="Calculation 4 6 12" xfId="18056" xr:uid="{8B290EAD-AFF0-419A-B92A-C10B5D6A1EF2}"/>
    <cellStyle name="Calculation 4 6 13" xfId="19479" xr:uid="{8A9F0E75-30E9-4E51-8845-6104CA6AB008}"/>
    <cellStyle name="Calculation 4 6 14" xfId="20446" xr:uid="{2363323B-D019-45BD-95C8-555991C8BD4D}"/>
    <cellStyle name="Calculation 4 6 15" xfId="21738" xr:uid="{F45BA47D-A1EA-44C9-80E0-392B32072727}"/>
    <cellStyle name="Calculation 4 6 16" xfId="23027" xr:uid="{DF150BC1-C842-4D56-B09B-AC962C96598C}"/>
    <cellStyle name="Calculation 4 6 2" xfId="4921" xr:uid="{BCE2CB7F-D36B-4383-9B4E-3BBBBFFD08B1}"/>
    <cellStyle name="Calculation 4 6 3" xfId="6092" xr:uid="{2C9879B1-13B5-42C5-B85F-B7CDE79D740F}"/>
    <cellStyle name="Calculation 4 6 4" xfId="7421" xr:uid="{03E57889-6993-4CAE-B32A-D1AB3F475FF0}"/>
    <cellStyle name="Calculation 4 6 5" xfId="8750" xr:uid="{240E4848-8012-464E-9540-1D2C4D68976C}"/>
    <cellStyle name="Calculation 4 6 6" xfId="10214" xr:uid="{81B7E71C-72B0-4B3A-866D-B1551912C7B1}"/>
    <cellStyle name="Calculation 4 6 7" xfId="11560" xr:uid="{A343B4EB-E18C-4BD9-B8C8-A8DF9E5544D4}"/>
    <cellStyle name="Calculation 4 6 8" xfId="12607" xr:uid="{08F1314C-5E86-466D-B681-29E30B33345F}"/>
    <cellStyle name="Calculation 4 6 9" xfId="14066" xr:uid="{4E130AB3-B276-4423-A0BA-B76A2D22C87A}"/>
    <cellStyle name="Calculation 4 7" xfId="3129" xr:uid="{A7338CD7-D21F-4222-BE0B-82BBF945B78F}"/>
    <cellStyle name="Calculation 4 7 10" xfId="15429" xr:uid="{9908D33E-89DE-48DE-929B-9C4FB783438D}"/>
    <cellStyle name="Calculation 4 7 11" xfId="16758" xr:uid="{7FEDED39-73B6-4FB2-B4D5-A357D5541C64}"/>
    <cellStyle name="Calculation 4 7 12" xfId="18089" xr:uid="{C9CA0652-92E1-4C3C-83F6-3F49647E1BDD}"/>
    <cellStyle name="Calculation 4 7 13" xfId="19524" xr:uid="{5C3BE81B-C002-4840-9C10-B0DC3BD0A0FA}"/>
    <cellStyle name="Calculation 4 7 14" xfId="20479" xr:uid="{DF713F37-E375-4939-B3DE-EDD8909FA4F3}"/>
    <cellStyle name="Calculation 4 7 15" xfId="21771" xr:uid="{640F8056-9259-4CC7-9389-7967132A7FE2}"/>
    <cellStyle name="Calculation 4 7 16" xfId="23060" xr:uid="{3017896D-36AD-4BA3-939D-4023A860D3D9}"/>
    <cellStyle name="Calculation 4 7 2" xfId="4980" xr:uid="{2199604A-01BC-491D-96F2-8C65A7D3246A}"/>
    <cellStyle name="Calculation 4 7 3" xfId="6125" xr:uid="{DD4228EA-4E15-44EE-8702-1A3027B5EEA3}"/>
    <cellStyle name="Calculation 4 7 4" xfId="7454" xr:uid="{B4B0CFB1-6652-419C-B24C-EBCE1AC6AC31}"/>
    <cellStyle name="Calculation 4 7 5" xfId="8783" xr:uid="{197BDD22-10ED-44F3-B5AB-EC8D70661F87}"/>
    <cellStyle name="Calculation 4 7 6" xfId="10270" xr:uid="{26095A3B-FF0D-460E-8102-9AF260ABF0E4}"/>
    <cellStyle name="Calculation 4 7 7" xfId="11619" xr:uid="{60C7AC03-BE97-4FC5-82AE-6CBCF1C96E0F}"/>
    <cellStyle name="Calculation 4 7 8" xfId="12943" xr:uid="{9E129FBC-78C2-4A49-B302-4318C6567C1D}"/>
    <cellStyle name="Calculation 4 7 9" xfId="14099" xr:uid="{6967B17E-A2BF-4171-A222-264023ECEAAE}"/>
    <cellStyle name="Calculation 4 8" xfId="3146" xr:uid="{84E680CA-53DE-462F-9568-EFC8BEFC5009}"/>
    <cellStyle name="Calculation 4 8 10" xfId="15446" xr:uid="{1E833695-21A3-4E0D-A776-8C720FEEECD2}"/>
    <cellStyle name="Calculation 4 8 11" xfId="16775" xr:uid="{5722857B-8A91-41C2-B137-C5A48E4C7D1B}"/>
    <cellStyle name="Calculation 4 8 12" xfId="18106" xr:uid="{E36E89DE-BE18-4ACF-A1E2-5312DAC59386}"/>
    <cellStyle name="Calculation 4 8 13" xfId="19912" xr:uid="{26789F41-886E-4056-A8E7-D2443C3169BB}"/>
    <cellStyle name="Calculation 4 8 14" xfId="20496" xr:uid="{A12EDC93-5549-424C-B027-F886FB63D4EA}"/>
    <cellStyle name="Calculation 4 8 15" xfId="21788" xr:uid="{EF19284E-CE00-443A-B044-DFC64AC1B1EB}"/>
    <cellStyle name="Calculation 4 8 16" xfId="23077" xr:uid="{B45BDBD8-3DAC-482A-A18A-8E366D0F60F2}"/>
    <cellStyle name="Calculation 4 8 2" xfId="5459" xr:uid="{C08298EC-5E2A-4B77-BA96-6763D0D24FA7}"/>
    <cellStyle name="Calculation 4 8 3" xfId="6142" xr:uid="{72430E8A-3641-4C04-814E-5DFC7ABAFB20}"/>
    <cellStyle name="Calculation 4 8 4" xfId="7471" xr:uid="{568F8BD1-1BAE-408D-BD88-6B3C4FC43CD4}"/>
    <cellStyle name="Calculation 4 8 5" xfId="8800" xr:uid="{943E62A6-D76A-410C-8ED7-79997BE7CF49}"/>
    <cellStyle name="Calculation 4 8 6" xfId="10724" xr:uid="{56451021-BF59-481B-BA56-1C441F0F035A}"/>
    <cellStyle name="Calculation 4 8 7" xfId="12096" xr:uid="{1E430E20-0874-4147-8C11-61410CECAFDA}"/>
    <cellStyle name="Calculation 4 8 8" xfId="12272" xr:uid="{BF876A16-7F98-4011-AF34-6EEC3BBEA0CF}"/>
    <cellStyle name="Calculation 4 8 9" xfId="14116" xr:uid="{583D4464-DE8E-4614-A7F3-97E18A98CB66}"/>
    <cellStyle name="Calculation 4 9" xfId="3139" xr:uid="{69D103D4-D640-4160-B2AD-723811513BCE}"/>
    <cellStyle name="Calculation 4 9 10" xfId="15439" xr:uid="{414E6346-7F71-4CED-8DF0-1C725C986660}"/>
    <cellStyle name="Calculation 4 9 11" xfId="16768" xr:uid="{3677BCA2-695E-46B1-BC7B-1FC793AF5138}"/>
    <cellStyle name="Calculation 4 9 12" xfId="18099" xr:uid="{047701F9-BE7D-484C-8CED-B59D773B9DC1}"/>
    <cellStyle name="Calculation 4 9 13" xfId="19959" xr:uid="{C3169DD0-E3B5-4B68-B843-57D9CBC9DC7A}"/>
    <cellStyle name="Calculation 4 9 14" xfId="20489" xr:uid="{78694359-2C25-4442-A40C-E09AD4C19CA0}"/>
    <cellStyle name="Calculation 4 9 15" xfId="21781" xr:uid="{3A817A2E-EE5D-4ACA-AB12-28D84315D78F}"/>
    <cellStyle name="Calculation 4 9 16" xfId="23070" xr:uid="{5580FE9E-A9DC-4350-A54C-011936B13F96}"/>
    <cellStyle name="Calculation 4 9 2" xfId="5521" xr:uid="{5ABC3DE4-468F-4434-BB30-A3C111745A72}"/>
    <cellStyle name="Calculation 4 9 3" xfId="6135" xr:uid="{F8FD8483-EF1F-4020-B937-E66489C5EB4C}"/>
    <cellStyle name="Calculation 4 9 4" xfId="7464" xr:uid="{0F7C6D39-9211-4E9D-BF82-0B23EA3E7816}"/>
    <cellStyle name="Calculation 4 9 5" xfId="8793" xr:uid="{7FA846AC-E1D6-45A4-AA0B-970DB6A67059}"/>
    <cellStyle name="Calculation 4 9 6" xfId="10781" xr:uid="{7A829398-FCA3-414B-A568-F11130B39118}"/>
    <cellStyle name="Calculation 4 9 7" xfId="12160" xr:uid="{097DB5E7-E5B9-4DCF-8146-1282357516AA}"/>
    <cellStyle name="Calculation 4 9 8" xfId="13027" xr:uid="{F8C57363-3EA6-48FC-8E0E-FE62735348E4}"/>
    <cellStyle name="Calculation 4 9 9" xfId="14109" xr:uid="{A34736F5-9672-4311-AE81-69E86EC40803}"/>
    <cellStyle name="Calculation 5" xfId="2589" xr:uid="{17D93A81-6CB3-4E06-B83E-DE9B03D9A79F}"/>
    <cellStyle name="Calculation 5 10" xfId="12588" xr:uid="{5428F41D-EE8E-4718-AEBC-CA2CE01D4979}"/>
    <cellStyle name="Calculation 5 11" xfId="13484" xr:uid="{6D9C9457-0027-43E7-B121-03C606CD47CD}"/>
    <cellStyle name="Calculation 5 12" xfId="13776" xr:uid="{30DEA954-8D89-42D1-847E-CF1E9A03D5BC}"/>
    <cellStyle name="Calculation 5 13" xfId="19881" xr:uid="{B3C0183F-D1FA-4D34-93F3-0F3594908A9B}"/>
    <cellStyle name="Calculation 5 14" xfId="19829" xr:uid="{43CBAAD8-7943-415C-A18F-7BCB68C7CD8C}"/>
    <cellStyle name="Calculation 5 15" xfId="19934" xr:uid="{3B29E5D0-CC42-4ED7-9192-DFAB48D1A5B5}"/>
    <cellStyle name="Calculation 5 16" xfId="19539" xr:uid="{90A1F922-CEED-4C86-8C74-EBFBF5DF8EBC}"/>
    <cellStyle name="Calculation 5 2" xfId="5427" xr:uid="{BE4B96E8-A09E-4395-82BE-4FA515B2EA35}"/>
    <cellStyle name="Calculation 5 3" xfId="5363" xr:uid="{075611BA-10BD-4014-8AB7-52D24233C1A2}"/>
    <cellStyle name="Calculation 5 4" xfId="4849" xr:uid="{F3FC54BA-C2EC-4648-8923-ADB9A8BEEA40}"/>
    <cellStyle name="Calculation 5 5" xfId="4710" xr:uid="{2A06E970-230F-43F2-8834-693F8D4BED7A}"/>
    <cellStyle name="Calculation 5 6" xfId="10692" xr:uid="{A00E86AD-B71B-4443-A7B2-527145021EBB}"/>
    <cellStyle name="Calculation 5 7" xfId="12064" xr:uid="{E9E2DAD7-67BF-4F86-87D7-471173541FA4}"/>
    <cellStyle name="Calculation 5 8" xfId="13610" xr:uid="{358EA752-7E0C-4AF1-B3E4-D33ABE3C57F5}"/>
    <cellStyle name="Calculation 5 9" xfId="12720" xr:uid="{09AEAE30-21FF-430A-BFCA-1267C7023B83}"/>
    <cellStyle name="Calculation 6" xfId="3033" xr:uid="{2C1B0C91-FA18-4F4C-ACE7-A0A5D310BD7A}"/>
    <cellStyle name="Calculation 6 10" xfId="15333" xr:uid="{E23B7FEB-28B1-4E45-8F60-1F1C59480A15}"/>
    <cellStyle name="Calculation 6 11" xfId="16662" xr:uid="{FFA483F5-7178-4E41-BD15-895DCFED441E}"/>
    <cellStyle name="Calculation 6 12" xfId="17993" xr:uid="{93E42049-40D4-4BEB-A557-5E95E6230A06}"/>
    <cellStyle name="Calculation 6 13" xfId="20172" xr:uid="{FDC4859B-AC65-4B1D-963E-E3FAADA8567E}"/>
    <cellStyle name="Calculation 6 14" xfId="20383" xr:uid="{DEBD083A-1582-46F9-B52D-26ECA1FC98A2}"/>
    <cellStyle name="Calculation 6 15" xfId="21675" xr:uid="{2B620F22-D2C0-4976-B30A-4245D25027AA}"/>
    <cellStyle name="Calculation 6 16" xfId="22964" xr:uid="{BE589B7D-F002-421B-98B8-4DA6E92A8758}"/>
    <cellStyle name="Calculation 6 2" xfId="5771" xr:uid="{5CA967DD-2706-4AF1-BE00-344AC077456C}"/>
    <cellStyle name="Calculation 6 3" xfId="6029" xr:uid="{100E0D06-3EEF-4B07-8C2F-7B10CFE2F1F5}"/>
    <cellStyle name="Calculation 6 4" xfId="7358" xr:uid="{BE8C64FF-636D-4665-8CC9-5B466212E9D6}"/>
    <cellStyle name="Calculation 6 5" xfId="8687" xr:uid="{D4AF2951-AF76-4B15-B368-CDB74ADC5CA5}"/>
    <cellStyle name="Calculation 6 6" xfId="11017" xr:uid="{6FF984A5-374D-49E5-B172-2C5CE566D1F5}"/>
    <cellStyle name="Calculation 6 7" xfId="12409" xr:uid="{F17DB721-C637-45F9-8338-E36543BBDEB5}"/>
    <cellStyle name="Calculation 6 8" xfId="11685" xr:uid="{E802D96B-B40B-425B-BF1B-B36C071F6AB2}"/>
    <cellStyle name="Calculation 6 9" xfId="14003" xr:uid="{8E989131-0AA3-4F94-B24D-091A397D267D}"/>
    <cellStyle name="Calculation 7" xfId="3060" xr:uid="{200EB46A-D6F8-4FD7-B68A-5BF28CCC86D0}"/>
    <cellStyle name="Calculation 7 10" xfId="15360" xr:uid="{0D981FCF-A920-484A-91C1-3113B5E2AA50}"/>
    <cellStyle name="Calculation 7 11" xfId="16689" xr:uid="{575B9438-F54F-46AB-B517-7F58E972E862}"/>
    <cellStyle name="Calculation 7 12" xfId="18020" xr:uid="{90ACD7E3-08C3-4EEE-A70B-44322E612FA6}"/>
    <cellStyle name="Calculation 7 13" xfId="20117" xr:uid="{31CDD157-C67F-4400-A85D-FF258CE93E77}"/>
    <cellStyle name="Calculation 7 14" xfId="20410" xr:uid="{3EF42C4A-94AD-4533-A800-CAF5882DA8E2}"/>
    <cellStyle name="Calculation 7 15" xfId="21702" xr:uid="{959119C9-81F2-443D-A151-8890AE2A7226}"/>
    <cellStyle name="Calculation 7 16" xfId="22991" xr:uid="{6469EBFD-3987-4491-8386-4ABD43B24F15}"/>
    <cellStyle name="Calculation 7 2" xfId="5709" xr:uid="{1A87918E-8BF5-478B-9B70-4C4805F81A55}"/>
    <cellStyle name="Calculation 7 3" xfId="6056" xr:uid="{0E20A079-5547-459E-B2F3-01672118E088}"/>
    <cellStyle name="Calculation 7 4" xfId="7385" xr:uid="{CCD56D25-207D-40C5-94B1-357FAB5BF0EA}"/>
    <cellStyle name="Calculation 7 5" xfId="8714" xr:uid="{03105568-8EF7-4708-880D-FC727DAC3A54}"/>
    <cellStyle name="Calculation 7 6" xfId="10959" xr:uid="{06D80E32-7605-4883-92BC-E031B7FCF267}"/>
    <cellStyle name="Calculation 7 7" xfId="12347" xr:uid="{74F4B5B9-132C-4DF5-9D12-A913119BCEB3}"/>
    <cellStyle name="Calculation 7 8" xfId="12128" xr:uid="{A5CAD26F-E284-4A18-99AE-40FF8C724B75}"/>
    <cellStyle name="Calculation 7 9" xfId="14030" xr:uid="{D2F9C8ED-9281-4545-825D-6F2CF5AF699C}"/>
    <cellStyle name="Calculation 8" xfId="3046" xr:uid="{8BC9ACC6-272F-4E0C-B530-38E9B08FE6F1}"/>
    <cellStyle name="Calculation 8 10" xfId="15346" xr:uid="{560A17C4-02A3-4BE5-A904-423CACA20559}"/>
    <cellStyle name="Calculation 8 11" xfId="16675" xr:uid="{186D520E-38E8-4398-B7B9-2D4E96A1431C}"/>
    <cellStyle name="Calculation 8 12" xfId="18006" xr:uid="{3E72E3B5-B3C2-49BA-9815-5E43807B9F86}"/>
    <cellStyle name="Calculation 8 13" xfId="19186" xr:uid="{E8FEB741-D1C5-4802-9E10-1A39B4034E95}"/>
    <cellStyle name="Calculation 8 14" xfId="20396" xr:uid="{931905D5-98D4-4236-978F-23D57A52C3AA}"/>
    <cellStyle name="Calculation 8 15" xfId="21688" xr:uid="{E2413D08-61E3-4AED-95F0-2629B24FA49B}"/>
    <cellStyle name="Calculation 8 16" xfId="22977" xr:uid="{FE25E4E1-4D69-4EA1-A1C2-AA84C70B8EAC}"/>
    <cellStyle name="Calculation 8 2" xfId="4580" xr:uid="{7ECED03E-9D5B-4DD9-B5AB-41D5FF0A156A}"/>
    <cellStyle name="Calculation 8 3" xfId="6042" xr:uid="{90A75484-229F-4691-B987-077CAE739796}"/>
    <cellStyle name="Calculation 8 4" xfId="7371" xr:uid="{57E3822F-958C-4630-A2F7-C483FC465716}"/>
    <cellStyle name="Calculation 8 5" xfId="8700" xr:uid="{CBA43975-74F2-4ACF-9855-7BDCE51BAAF8}"/>
    <cellStyle name="Calculation 8 6" xfId="9887" xr:uid="{53F874CD-B09B-4F4F-937C-9C364B8EEF9F}"/>
    <cellStyle name="Calculation 8 7" xfId="11220" xr:uid="{464F653F-E007-4223-90FB-CC22175DF62C}"/>
    <cellStyle name="Calculation 8 8" xfId="13683" xr:uid="{5096B28A-4598-47E1-9418-7F2C653E3767}"/>
    <cellStyle name="Calculation 8 9" xfId="14016" xr:uid="{915C8564-E885-48FC-860C-49B555484F93}"/>
    <cellStyle name="Calculation 9" xfId="3343" xr:uid="{C78B6D3A-FC9E-4F6F-9DE2-8291AF68E046}"/>
    <cellStyle name="Calculation 9 10" xfId="15643" xr:uid="{AB054488-2957-45D5-A516-525F33D2837C}"/>
    <cellStyle name="Calculation 9 11" xfId="16972" xr:uid="{AA3B3003-C814-48BC-8EAB-EB4F2E3075BD}"/>
    <cellStyle name="Calculation 9 12" xfId="18303" xr:uid="{D6433277-C003-4729-9C0C-DC938CF9F5D0}"/>
    <cellStyle name="Calculation 9 13" xfId="15290" xr:uid="{F9E501BE-7936-4473-9968-CFF2C5979560}"/>
    <cellStyle name="Calculation 9 14" xfId="20693" xr:uid="{26F05D67-58D6-46DF-B484-77358220AF6A}"/>
    <cellStyle name="Calculation 9 15" xfId="21985" xr:uid="{CAA0C9E4-3F15-4873-90D5-09361BCAA858}"/>
    <cellStyle name="Calculation 9 16" xfId="23274" xr:uid="{F2274471-078C-4FBF-8A3C-9AB6BEB4FA40}"/>
    <cellStyle name="Calculation 9 2" xfId="4342" xr:uid="{CBC6D45C-D4CF-486A-8102-690509453D63}"/>
    <cellStyle name="Calculation 9 3" xfId="6339" xr:uid="{E5E6E190-5014-4890-93B1-47E57329B55F}"/>
    <cellStyle name="Calculation 9 4" xfId="7668" xr:uid="{8E28F61D-8BD5-4ED0-B6C0-AE9A1EBE69C9}"/>
    <cellStyle name="Calculation 9 5" xfId="8997" xr:uid="{9739509F-9F6B-4DC6-9337-138DCCEED8A6}"/>
    <cellStyle name="Calculation 9 6" xfId="5489" xr:uid="{7B93E336-73E9-4C16-8565-2459A20B03F7}"/>
    <cellStyle name="Calculation 9 7" xfId="10695" xr:uid="{A74CFF92-911D-44A6-9F46-75064AA060A3}"/>
    <cellStyle name="Calculation 9 8" xfId="12915" xr:uid="{461A02D5-6579-4D8B-8913-A980C11FF540}"/>
    <cellStyle name="Calculation 9 9" xfId="14313" xr:uid="{7913B39B-D6FE-47E0-8769-CCB19CC01387}"/>
    <cellStyle name="Cálculo" xfId="2591" xr:uid="{18C7FD05-7338-4986-98B1-980A950DFB94}"/>
    <cellStyle name="Cálculo 10" xfId="5268" xr:uid="{8A350B42-54B0-471F-8FFC-882CF185CE27}"/>
    <cellStyle name="Cálculo 11" xfId="5176" xr:uid="{0893FA87-2101-47E0-A5EF-D462E40CCB94}"/>
    <cellStyle name="Cálculo 12" xfId="5667" xr:uid="{76ED3E0F-7C80-4F11-84D1-D2CA0525633D}"/>
    <cellStyle name="Cálculo 13" xfId="10389" xr:uid="{7ED376D3-F382-4733-99D6-7DD3DC29F633}"/>
    <cellStyle name="Cálculo 14" xfId="11747" xr:uid="{F3FBAC48-8B77-4AB4-8283-A0AAA43D7D5A}"/>
    <cellStyle name="Cálculo 15" xfId="12834" xr:uid="{E4672C39-11BF-4747-B918-1357C50D99CB}"/>
    <cellStyle name="Cálculo 16" xfId="12781" xr:uid="{2F089073-2136-4A35-9919-C8AD9DFACCD0}"/>
    <cellStyle name="Cálculo 17" xfId="13979" xr:uid="{CE6D3DB6-A4E1-4C67-BCDB-55178B51144E}"/>
    <cellStyle name="Cálculo 18" xfId="12481" xr:uid="{CFB74336-8E13-4D58-8F86-84A903C0DD20}"/>
    <cellStyle name="Cálculo 19" xfId="16639" xr:uid="{D4828DD2-E4E9-4644-B8D4-855AA47DD9DC}"/>
    <cellStyle name="Cálculo 2" xfId="2826" xr:uid="{BFD4030D-A7A4-44D5-9769-4C42F52A8EE3}"/>
    <cellStyle name="Cálculo 2 10" xfId="4746" xr:uid="{FA935BD6-8C74-4F04-B0CA-835E22F2E97A}"/>
    <cellStyle name="Cálculo 2 11" xfId="5822" xr:uid="{B5969A2D-5D49-47B5-B882-EBF4B1D64A4F}"/>
    <cellStyle name="Cálculo 2 12" xfId="7152" xr:uid="{06E72AEE-3E8B-44E4-9963-2E2B69F24AFF}"/>
    <cellStyle name="Cálculo 2 13" xfId="8481" xr:uid="{3FFCFF6F-463B-4655-9CFF-3680104DCC36}"/>
    <cellStyle name="Cálculo 2 14" xfId="10045" xr:uid="{D7740461-FDF7-422D-A2F0-840ADBAD8D5A}"/>
    <cellStyle name="Cálculo 2 15" xfId="11386" xr:uid="{8996638F-2B02-48B5-8254-0EAA528C81ED}"/>
    <cellStyle name="Cálculo 2 16" xfId="13731" xr:uid="{D0B62588-8914-42E5-9C74-442DBE3F7B6B}"/>
    <cellStyle name="Cálculo 2 17" xfId="13797" xr:uid="{F4A0E727-00E3-4755-9606-5671AB93FCA3}"/>
    <cellStyle name="Cálculo 2 18" xfId="15126" xr:uid="{9B5CC2CB-B9A4-4583-B841-778E4964E4B7}"/>
    <cellStyle name="Cálculo 2 19" xfId="16456" xr:uid="{E2E5355C-A144-4038-AE3C-7CA3E985931F}"/>
    <cellStyle name="Cálculo 2 2" xfId="2866" xr:uid="{8E0F5D6D-A6CD-4DFA-9D54-1424A6EE0E85}"/>
    <cellStyle name="Cálculo 2 2 10" xfId="7192" xr:uid="{E1343E17-80A4-4BA4-9842-3CD2922A99AB}"/>
    <cellStyle name="Cálculo 2 2 11" xfId="8521" xr:uid="{FD55F996-C6E8-4972-8804-8833E601436F}"/>
    <cellStyle name="Cálculo 2 2 12" xfId="5993" xr:uid="{888F1053-F48C-443B-90FA-10B3DEFE90D8}"/>
    <cellStyle name="Cálculo 2 2 13" xfId="5172" xr:uid="{2543516F-48B4-421D-A4F4-9387CB03FABA}"/>
    <cellStyle name="Cálculo 2 2 14" xfId="13692" xr:uid="{D8529FAD-2A50-4D99-8CF8-C9E381405450}"/>
    <cellStyle name="Cálculo 2 2 15" xfId="13837" xr:uid="{F4BD5BB2-79BF-4633-99D5-843E10552DC7}"/>
    <cellStyle name="Cálculo 2 2 16" xfId="15166" xr:uid="{F4D49E09-376B-4465-9D7F-B5632B537604}"/>
    <cellStyle name="Cálculo 2 2 17" xfId="16496" xr:uid="{CD4921E0-848D-4CD2-B4CA-55F124D0E1CD}"/>
    <cellStyle name="Cálculo 2 2 18" xfId="17826" xr:uid="{4B537A59-8A4E-4D44-80BD-BA33E330F932}"/>
    <cellStyle name="Cálculo 2 2 19" xfId="11843" xr:uid="{3AA912D2-FBA1-46EA-A462-D34260A03C74}"/>
    <cellStyle name="Cálculo 2 2 2" xfId="3222" xr:uid="{711D0B38-E126-42DA-A4A2-B1516D97BD79}"/>
    <cellStyle name="Cálculo 2 2 2 10" xfId="15522" xr:uid="{CFB5170A-DC23-42C7-88D5-FDF199AEDAB5}"/>
    <cellStyle name="Cálculo 2 2 2 11" xfId="16851" xr:uid="{355F3153-ABDC-4B60-AAE6-5244B04B8BCA}"/>
    <cellStyle name="Cálculo 2 2 2 12" xfId="18182" xr:uid="{F3AD68F8-849B-470A-88EA-9B960912B5E5}"/>
    <cellStyle name="Cálculo 2 2 2 13" xfId="20080" xr:uid="{776FB602-93B7-48DC-AA22-7666AEE3EE83}"/>
    <cellStyle name="Cálculo 2 2 2 14" xfId="20572" xr:uid="{90A31F90-441D-495A-862C-5E3D366099AB}"/>
    <cellStyle name="Cálculo 2 2 2 15" xfId="21864" xr:uid="{17759C35-ACA6-45FE-88A0-2CB06307C533}"/>
    <cellStyle name="Cálculo 2 2 2 16" xfId="23153" xr:uid="{071ADE6A-F518-4055-AAAA-B19DBA7FE103}"/>
    <cellStyle name="Cálculo 2 2 2 2" xfId="5666" xr:uid="{03C1C830-236C-4298-A733-30A445142399}"/>
    <cellStyle name="Cálculo 2 2 2 3" xfId="6218" xr:uid="{E63CA36A-AFFA-4BF8-A0B6-E3CBB7F74659}"/>
    <cellStyle name="Cálculo 2 2 2 4" xfId="7547" xr:uid="{2CE0A10A-09B0-4B7E-973E-B593084CF6F6}"/>
    <cellStyle name="Cálculo 2 2 2 5" xfId="8876" xr:uid="{31184818-3EB3-4E35-A95B-3D4BA1076788}"/>
    <cellStyle name="Cálculo 2 2 2 6" xfId="10918" xr:uid="{23DBFE45-3D73-4675-8C8D-EA9F7D8297F2}"/>
    <cellStyle name="Cálculo 2 2 2 7" xfId="12305" xr:uid="{D5735A65-0E18-4160-A85B-960ADC3A23EE}"/>
    <cellStyle name="Cálculo 2 2 2 8" xfId="11842" xr:uid="{B96D4672-83D0-4C1C-90A8-44738A682AF0}"/>
    <cellStyle name="Cálculo 2 2 2 9" xfId="14192" xr:uid="{D3659F13-29AD-4750-ABB9-17D1856CDB00}"/>
    <cellStyle name="Cálculo 2 2 20" xfId="20240" xr:uid="{D877E6DA-D9E4-49F5-A1E9-EACAEBC9863C}"/>
    <cellStyle name="Cálculo 2 2 21" xfId="21533" xr:uid="{06AAD7DF-C5BD-4D64-8AD0-2AAAAE072D36}"/>
    <cellStyle name="Cálculo 2 2 22" xfId="22824" xr:uid="{FB395189-1D30-4322-A102-059C0B3FC2B8}"/>
    <cellStyle name="Cálculo 2 2 3" xfId="3387" xr:uid="{9D73D60E-42DD-428D-9AFE-F509399CF4AB}"/>
    <cellStyle name="Cálculo 2 2 3 10" xfId="15687" xr:uid="{2DA67519-5755-4A6E-8131-361EE0EC7053}"/>
    <cellStyle name="Cálculo 2 2 3 11" xfId="17016" xr:uid="{1B389348-73D0-4EE5-A550-B575F70F505B}"/>
    <cellStyle name="Cálculo 2 2 3 12" xfId="18347" xr:uid="{5D6A7EC5-D19B-4857-9415-70794CA02D19}"/>
    <cellStyle name="Cálculo 2 2 3 13" xfId="19261" xr:uid="{62B26082-CE32-45F2-9AE6-080DD9849384}"/>
    <cellStyle name="Cálculo 2 2 3 14" xfId="20737" xr:uid="{1EE856F6-0078-4960-B6C5-19E03EBA166F}"/>
    <cellStyle name="Cálculo 2 2 3 15" xfId="22029" xr:uid="{7FF9749F-D189-4BBB-9193-F90D6302EAF1}"/>
    <cellStyle name="Cálculo 2 2 3 16" xfId="23318" xr:uid="{ECC3E120-651B-4410-AF5B-DC016690D4A7}"/>
    <cellStyle name="Cálculo 2 2 3 2" xfId="4673" xr:uid="{7CE65949-F49E-4A02-98FF-12C306635F30}"/>
    <cellStyle name="Cálculo 2 2 3 3" xfId="6383" xr:uid="{8DECD35B-FB7F-4A4B-801F-002B5999E562}"/>
    <cellStyle name="Cálculo 2 2 3 4" xfId="7712" xr:uid="{65E499C1-91B3-4C65-80F7-63B3832F8EDB}"/>
    <cellStyle name="Cálculo 2 2 3 5" xfId="9041" xr:uid="{B1C929F5-72CC-4C56-B73F-68571CD540A1}"/>
    <cellStyle name="Cálculo 2 2 3 6" xfId="9973" xr:uid="{2BBEA93E-0106-47B3-80AE-08C8628C14C1}"/>
    <cellStyle name="Cálculo 2 2 3 7" xfId="11313" xr:uid="{82C363DA-D5F6-445C-9265-65A61EB5C3F8}"/>
    <cellStyle name="Cálculo 2 2 3 8" xfId="13001" xr:uid="{1349DFE4-8054-4B1F-A396-21D3BED2B4B3}"/>
    <cellStyle name="Cálculo 2 2 3 9" xfId="14357" xr:uid="{0B843CBF-229F-4D7F-9BD4-ADAE0C0800E7}"/>
    <cellStyle name="Cálculo 2 2 4" xfId="3547" xr:uid="{B0159C11-FB0E-4AF1-9F20-33C3890790F5}"/>
    <cellStyle name="Cálculo 2 2 4 10" xfId="15847" xr:uid="{05AE08D2-58B5-463A-87F3-F59CED4EECDC}"/>
    <cellStyle name="Cálculo 2 2 4 11" xfId="17176" xr:uid="{277B6AC4-C799-46B8-AE0E-21BC69C12A44}"/>
    <cellStyle name="Cálculo 2 2 4 12" xfId="18507" xr:uid="{1576F67C-41EE-4BA4-8E9C-2F062DC41E7D}"/>
    <cellStyle name="Cálculo 2 2 4 13" xfId="19509" xr:uid="{39DB7D8D-8E5C-4770-B14B-72F195C5DB14}"/>
    <cellStyle name="Cálculo 2 2 4 14" xfId="20897" xr:uid="{E9474433-4A70-4881-AAD6-E5457DA52CE7}"/>
    <cellStyle name="Cálculo 2 2 4 15" xfId="22189" xr:uid="{6813668E-97F5-4693-B171-C8182A723B9C}"/>
    <cellStyle name="Cálculo 2 2 4 16" xfId="23478" xr:uid="{63D40C5C-38C9-401C-A2E3-B3288CA4F911}"/>
    <cellStyle name="Cálculo 2 2 4 2" xfId="4965" xr:uid="{AD9A6A6D-4228-4505-B32A-FED656A29EE7}"/>
    <cellStyle name="Cálculo 2 2 4 3" xfId="6543" xr:uid="{8C0A24DB-DCE7-4F1B-8D1A-1F6F1DFCA84A}"/>
    <cellStyle name="Cálculo 2 2 4 4" xfId="7872" xr:uid="{A44B4F48-4654-4A77-9442-0A3FD28851F3}"/>
    <cellStyle name="Cálculo 2 2 4 5" xfId="9201" xr:uid="{4E3B8F45-67B5-4D80-AFAC-2964A153D157}"/>
    <cellStyle name="Cálculo 2 2 4 6" xfId="10255" xr:uid="{B43B75B6-4C3C-49EB-94AC-83DC66F55203}"/>
    <cellStyle name="Cálculo 2 2 4 7" xfId="11604" xr:uid="{36727587-40E5-4D8B-971F-08E56250AFCE}"/>
    <cellStyle name="Cálculo 2 2 4 8" xfId="13199" xr:uid="{68CAE3BF-8E77-433A-AA95-F6A79DAE6FED}"/>
    <cellStyle name="Cálculo 2 2 4 9" xfId="14517" xr:uid="{D0E42432-570E-49A8-A6B5-69399F2CA948}"/>
    <cellStyle name="Cálculo 2 2 5" xfId="3706" xr:uid="{78C38F13-A991-432C-B1DD-40A13C6B5557}"/>
    <cellStyle name="Cálculo 2 2 5 10" xfId="16006" xr:uid="{2CCC069D-F7B0-45B4-8103-EAE172B1F220}"/>
    <cellStyle name="Cálculo 2 2 5 11" xfId="17335" xr:uid="{FEBE0C1D-A058-4078-937B-18CD49B7DF03}"/>
    <cellStyle name="Cálculo 2 2 5 12" xfId="18666" xr:uid="{214D3075-10B3-42E5-8032-E771226ED4D8}"/>
    <cellStyle name="Cálculo 2 2 5 13" xfId="19280" xr:uid="{2331207E-3898-4F33-A634-082D279FC562}"/>
    <cellStyle name="Cálculo 2 2 5 14" xfId="21056" xr:uid="{9F04EBFB-72A0-43FA-9085-DE4D047FE2BF}"/>
    <cellStyle name="Cálculo 2 2 5 15" xfId="22348" xr:uid="{460A9777-3D3D-40F2-9B13-3BB7A48B4C00}"/>
    <cellStyle name="Cálculo 2 2 5 16" xfId="23637" xr:uid="{D79F3EC9-96C9-49CF-B2C5-D3EB220B5B1E}"/>
    <cellStyle name="Cálculo 2 2 5 2" xfId="4694" xr:uid="{27B1BBEE-3B6B-4EE8-8336-5EDB45BABADC}"/>
    <cellStyle name="Cálculo 2 2 5 3" xfId="6702" xr:uid="{49C61969-C92E-4C1A-8FD6-F3D17347638C}"/>
    <cellStyle name="Cálculo 2 2 5 4" xfId="8031" xr:uid="{05129820-87B6-4E56-9F7F-3B468CF3F636}"/>
    <cellStyle name="Cálculo 2 2 5 5" xfId="9360" xr:uid="{E4D9262C-A3BE-4CD8-A58B-B4FEC73153BB}"/>
    <cellStyle name="Cálculo 2 2 5 6" xfId="9994" xr:uid="{2B9D75E2-CB09-492D-9ADC-58B392A74F81}"/>
    <cellStyle name="Cálculo 2 2 5 7" xfId="11334" xr:uid="{369D7750-8E76-4EC0-B5EF-8C23D65A4719}"/>
    <cellStyle name="Cálculo 2 2 5 8" xfId="12821" xr:uid="{563CB84B-98DA-4E07-B5CE-059BD64F4AC6}"/>
    <cellStyle name="Cálculo 2 2 5 9" xfId="14676" xr:uid="{CD2EB771-0059-44EB-A00C-2E75CA1CC3B0}"/>
    <cellStyle name="Cálculo 2 2 6" xfId="3861" xr:uid="{024F8C9E-6D3A-4D5D-A937-9D22590315E6}"/>
    <cellStyle name="Cálculo 2 2 6 10" xfId="16161" xr:uid="{AA434E1D-2671-42B6-BE48-A02CEB65E7E7}"/>
    <cellStyle name="Cálculo 2 2 6 11" xfId="17490" xr:uid="{1D7E76E3-4EE0-4E26-B323-EE32CC7D1A54}"/>
    <cellStyle name="Cálculo 2 2 6 12" xfId="18821" xr:uid="{D473F7D9-2FCE-4CD5-8090-2425AA9EE9AD}"/>
    <cellStyle name="Cálculo 2 2 6 13" xfId="19964" xr:uid="{96B75ACB-92F9-4003-9B6E-E9A7D2A9E18A}"/>
    <cellStyle name="Cálculo 2 2 6 14" xfId="21211" xr:uid="{9CBFF92B-4BB6-4510-9AA4-D3D85A7DBD52}"/>
    <cellStyle name="Cálculo 2 2 6 15" xfId="22503" xr:uid="{DC374055-479D-4945-8863-5BF475496C61}"/>
    <cellStyle name="Cálculo 2 2 6 16" xfId="23792" xr:uid="{F2299D33-5FAC-4DDA-8932-CB5C1ABF3E9F}"/>
    <cellStyle name="Cálculo 2 2 6 2" xfId="5527" xr:uid="{8DB78649-4180-46AF-9E40-5A449AF73DC7}"/>
    <cellStyle name="Cálculo 2 2 6 3" xfId="6857" xr:uid="{4F27A30F-6741-487F-82FF-E248D87C6247}"/>
    <cellStyle name="Cálculo 2 2 6 4" xfId="8186" xr:uid="{39640F24-F9FD-4936-AC3A-6D4F617C2BA8}"/>
    <cellStyle name="Cálculo 2 2 6 5" xfId="9515" xr:uid="{DC385E1D-6302-4F89-BD85-0C9D7D2B2E72}"/>
    <cellStyle name="Cálculo 2 2 6 6" xfId="10787" xr:uid="{DA5515C2-DE91-444A-8B0B-AD2222A6137E}"/>
    <cellStyle name="Cálculo 2 2 6 7" xfId="12317" xr:uid="{51A46C27-E46E-4E5D-8532-160607BD5D59}"/>
    <cellStyle name="Cálculo 2 2 6 8" xfId="12448" xr:uid="{E58CCC1D-E620-4B34-AE15-CA37E1D5C79C}"/>
    <cellStyle name="Cálculo 2 2 6 9" xfId="14831" xr:uid="{43B8719D-0417-4747-B0F5-0851AD081902}"/>
    <cellStyle name="Cálculo 2 2 7" xfId="4014" xr:uid="{FFC9A5DC-B49C-4B48-9573-CBAC510787D4}"/>
    <cellStyle name="Cálculo 2 2 7 10" xfId="16314" xr:uid="{E3A48CF6-6619-497D-B2B3-362D0FA7215F}"/>
    <cellStyle name="Cálculo 2 2 7 11" xfId="17643" xr:uid="{62D4E987-542D-434C-AF1E-9A96CA260509}"/>
    <cellStyle name="Cálculo 2 2 7 12" xfId="18974" xr:uid="{995A915A-16D8-49EB-AAFE-5CACEAB99163}"/>
    <cellStyle name="Cálculo 2 2 7 13" xfId="11987" xr:uid="{251E3FAB-279B-428E-AB62-2C6B07E94C3F}"/>
    <cellStyle name="Cálculo 2 2 7 14" xfId="21364" xr:uid="{C891D44A-483B-4C2E-811A-15773B9893A9}"/>
    <cellStyle name="Cálculo 2 2 7 15" xfId="22656" xr:uid="{0E5B9474-DFF4-4703-B379-1FCBC68BC7B6}"/>
    <cellStyle name="Cálculo 2 2 7 16" xfId="23945" xr:uid="{ACA5CCB9-6BBC-4AE2-BC1C-FF0FBD7EAD14}"/>
    <cellStyle name="Cálculo 2 2 7 2" xfId="4427" xr:uid="{31D8AD65-5B74-48F7-AEF2-CE562AC11386}"/>
    <cellStyle name="Cálculo 2 2 7 3" xfId="7010" xr:uid="{06D8A26F-7524-41C1-952B-A2E234EBEA6D}"/>
    <cellStyle name="Cálculo 2 2 7 4" xfId="8339" xr:uid="{1AC3E2C0-1883-401C-B835-E8C1FFAB937F}"/>
    <cellStyle name="Cálculo 2 2 7 5" xfId="9668" xr:uid="{EA9F8542-3CAC-4F42-AE4D-2A1ED4A12338}"/>
    <cellStyle name="Cálculo 2 2 7 6" xfId="5558" xr:uid="{03AAE8A7-D519-4B0A-8BD3-AB992B5E963B}"/>
    <cellStyle name="Cálculo 2 2 7 7" xfId="10956" xr:uid="{064F876F-69BE-4AF6-B34F-4E42CCD43CC3}"/>
    <cellStyle name="Cálculo 2 2 7 8" xfId="13236" xr:uid="{A380F92F-0993-457C-BF87-A56B1AD9FFCE}"/>
    <cellStyle name="Cálculo 2 2 7 9" xfId="14984" xr:uid="{FB49D684-36D0-490F-BB4F-0DC08D91858D}"/>
    <cellStyle name="Cálculo 2 2 8" xfId="4378" xr:uid="{349B06A6-ACAB-46D6-8A81-3021FBE9A593}"/>
    <cellStyle name="Cálculo 2 2 9" xfId="5862" xr:uid="{A90031EB-6E5D-4481-89F2-DAA5DA23E3F1}"/>
    <cellStyle name="Cálculo 2 20" xfId="17786" xr:uid="{21D8273C-49C4-4D46-B120-283EB3B48F1F}"/>
    <cellStyle name="Cálculo 2 21" xfId="19326" xr:uid="{30A5D282-EA8C-4AA0-9829-7145537EC52B}"/>
    <cellStyle name="Cálculo 2 22" xfId="20204" xr:uid="{D2FCAE9E-1B38-41BA-974A-34953743D1BA}"/>
    <cellStyle name="Cálculo 2 23" xfId="21497" xr:uid="{48CED964-C079-440C-850A-553447E9B92B}"/>
    <cellStyle name="Cálculo 2 24" xfId="22788" xr:uid="{70F1859E-E182-427A-AC9D-0E7182ADF41F}"/>
    <cellStyle name="Cálculo 2 3" xfId="2933" xr:uid="{74428D5D-73EE-4C94-B76D-87B8ACA2793D}"/>
    <cellStyle name="Cálculo 2 3 10" xfId="7259" xr:uid="{B1AE5C30-FB1E-4884-BBBF-D68A3CB1C8D9}"/>
    <cellStyle name="Cálculo 2 3 11" xfId="8588" xr:uid="{F4F0064B-6A52-406B-9CD7-B7E979278B87}"/>
    <cellStyle name="Cálculo 2 3 12" xfId="10434" xr:uid="{0778EFAD-5D7E-4D76-888A-142E9217CEBF}"/>
    <cellStyle name="Cálculo 2 3 13" xfId="11792" xr:uid="{AAF71ACB-06D9-4C3D-A2EF-08D012379109}"/>
    <cellStyle name="Cálculo 2 3 14" xfId="12939" xr:uid="{79A63CBD-0B9F-40DC-B08F-9F597DD00E9A}"/>
    <cellStyle name="Cálculo 2 3 15" xfId="13904" xr:uid="{4C592104-3DC6-4A3C-831D-83FFAAC3F678}"/>
    <cellStyle name="Cálculo 2 3 16" xfId="15233" xr:uid="{48C57764-E714-4D78-84B0-D405B12BFE1B}"/>
    <cellStyle name="Cálculo 2 3 17" xfId="16563" xr:uid="{E3B35EF9-BF5B-4637-9122-347B8B224F9B}"/>
    <cellStyle name="Cálculo 2 3 18" xfId="17893" xr:uid="{298F99CA-3150-41AC-8F2D-E6E30EBD6D25}"/>
    <cellStyle name="Cálculo 2 3 19" xfId="19666" xr:uid="{DA65A737-CF07-4794-B882-194EA200A411}"/>
    <cellStyle name="Cálculo 2 3 2" xfId="3282" xr:uid="{F48EB192-295D-4A0E-9C94-323011D86918}"/>
    <cellStyle name="Cálculo 2 3 2 10" xfId="15582" xr:uid="{5F3C27B0-B396-4C1F-8E56-4A258DA3FB23}"/>
    <cellStyle name="Cálculo 2 3 2 11" xfId="16911" xr:uid="{21E45309-6A4A-4FC4-974A-1D8629EA4054}"/>
    <cellStyle name="Cálculo 2 3 2 12" xfId="18242" xr:uid="{CA19FE61-4C01-4747-B355-88D3D5825688}"/>
    <cellStyle name="Cálculo 2 3 2 13" xfId="19854" xr:uid="{2AE48C2C-22C9-4402-87E6-6B8CA98924DA}"/>
    <cellStyle name="Cálculo 2 3 2 14" xfId="20632" xr:uid="{1CEA5A29-30FD-407A-B4D1-57FD6E31F39D}"/>
    <cellStyle name="Cálculo 2 3 2 15" xfId="21924" xr:uid="{736F20F8-5999-4D10-A5A0-31EA42D3E8F8}"/>
    <cellStyle name="Cálculo 2 3 2 16" xfId="23213" xr:uid="{77BA5EEE-D1E4-42F7-A45B-A32A2C940371}"/>
    <cellStyle name="Cálculo 2 3 2 2" xfId="5392" xr:uid="{A409B469-30AC-4722-996B-48478068F061}"/>
    <cellStyle name="Cálculo 2 3 2 3" xfId="6278" xr:uid="{AE76079A-5A12-4E25-9AB7-DCEDAB0446CE}"/>
    <cellStyle name="Cálculo 2 3 2 4" xfId="7607" xr:uid="{0714BA86-E2BD-4D30-91CE-47D37A99AB56}"/>
    <cellStyle name="Cálculo 2 3 2 5" xfId="8936" xr:uid="{58680593-31CC-4193-A394-65E6C250A105}"/>
    <cellStyle name="Cálculo 2 3 2 6" xfId="10660" xr:uid="{33400CB1-CE9C-4A04-9826-788410A29DB8}"/>
    <cellStyle name="Cálculo 2 3 2 7" xfId="12029" xr:uid="{8D197C1D-1C70-479C-A426-9B78C679119B}"/>
    <cellStyle name="Cálculo 2 3 2 8" xfId="12869" xr:uid="{C5199B35-4FFF-44EB-A468-975F58D3E3EA}"/>
    <cellStyle name="Cálculo 2 3 2 9" xfId="14252" xr:uid="{65397FF3-C459-4DDE-92CD-20003D002C70}"/>
    <cellStyle name="Cálculo 2 3 20" xfId="20299" xr:uid="{FECAE337-BB28-4B42-AA83-5B78F0A9E7DC}"/>
    <cellStyle name="Cálculo 2 3 21" xfId="21592" xr:uid="{0FF4E623-6446-47B2-8FF8-C3714D388592}"/>
    <cellStyle name="Cálculo 2 3 22" xfId="22883" xr:uid="{4E68B5D8-1FD2-4128-BC8D-48FF3AE98279}"/>
    <cellStyle name="Cálculo 2 3 3" xfId="3447" xr:uid="{9CFF8BC9-AE6E-4F29-9771-013B6AC9CD99}"/>
    <cellStyle name="Cálculo 2 3 3 10" xfId="15747" xr:uid="{0441BE49-D8A3-4686-82FE-38D371122B07}"/>
    <cellStyle name="Cálculo 2 3 3 11" xfId="17076" xr:uid="{F3F18C25-9D1B-489E-9C54-4ABDDAA0AC89}"/>
    <cellStyle name="Cálculo 2 3 3 12" xfId="18407" xr:uid="{08B5C318-7BDC-44FF-9BCA-5C1516CE802A}"/>
    <cellStyle name="Cálculo 2 3 3 13" xfId="19811" xr:uid="{41DCF70F-D1D5-4E94-9DC0-983C0D0F425A}"/>
    <cellStyle name="Cálculo 2 3 3 14" xfId="20797" xr:uid="{F8D856A8-7F19-423B-A31B-6F6C9FACB372}"/>
    <cellStyle name="Cálculo 2 3 3 15" xfId="22089" xr:uid="{44C34A2C-D124-4130-A148-D79F9A143EB7}"/>
    <cellStyle name="Cálculo 2 3 3 16" xfId="23378" xr:uid="{467E9681-2222-4A2D-904E-E95E8C4ACBC3}"/>
    <cellStyle name="Cálculo 2 3 3 2" xfId="5338" xr:uid="{E033A6F9-268B-4544-9A86-232BB736F1F9}"/>
    <cellStyle name="Cálculo 2 3 3 3" xfId="6443" xr:uid="{47AB80A0-6E35-44EA-8352-1AD754096903}"/>
    <cellStyle name="Cálculo 2 3 3 4" xfId="7772" xr:uid="{2462873D-0548-4136-AFD2-2606BCD9D5E6}"/>
    <cellStyle name="Cálculo 2 3 3 5" xfId="9101" xr:uid="{F56327E2-E392-424B-BB59-732BB599570E}"/>
    <cellStyle name="Cálculo 2 3 3 6" xfId="10607" xr:uid="{E090B8EE-C70D-477B-8C5E-16A44E3B9FA9}"/>
    <cellStyle name="Cálculo 2 3 3 7" xfId="11975" xr:uid="{1D4C53E6-F4FD-455F-934C-EC69DA195AA1}"/>
    <cellStyle name="Cálculo 2 3 3 8" xfId="13031" xr:uid="{0FE6D1B8-960C-47B6-A929-63433CCD9DC4}"/>
    <cellStyle name="Cálculo 2 3 3 9" xfId="14417" xr:uid="{DC370833-2598-4C1B-AF72-DD5735292C20}"/>
    <cellStyle name="Cálculo 2 3 4" xfId="3607" xr:uid="{725B37F5-5D37-4A18-8F5D-8312DDE54263}"/>
    <cellStyle name="Cálculo 2 3 4 10" xfId="15907" xr:uid="{917DDE19-9400-451A-AA7F-6686AB55C079}"/>
    <cellStyle name="Cálculo 2 3 4 11" xfId="17236" xr:uid="{AEDD4A40-7EE8-441E-8DB9-B737A7C51833}"/>
    <cellStyle name="Cálculo 2 3 4 12" xfId="18567" xr:uid="{640EE117-7E8C-4E9F-8E66-2A0D2FE28660}"/>
    <cellStyle name="Cálculo 2 3 4 13" xfId="16637" xr:uid="{42620389-29FD-40BB-9E9C-28F583498EB4}"/>
    <cellStyle name="Cálculo 2 3 4 14" xfId="20957" xr:uid="{941E6BF7-E4C7-4516-A38E-2222F63348C7}"/>
    <cellStyle name="Cálculo 2 3 4 15" xfId="22249" xr:uid="{2FF786AA-43FC-45B6-BF9C-107C20D30AB1}"/>
    <cellStyle name="Cálculo 2 3 4 16" xfId="23538" xr:uid="{3C09C7AD-2ED7-42A1-9389-0F6C158D516F}"/>
    <cellStyle name="Cálculo 2 3 4 2" xfId="4304" xr:uid="{287A5628-AE49-4F3A-A8B4-B8E4D0F58F9B}"/>
    <cellStyle name="Cálculo 2 3 4 3" xfId="6603" xr:uid="{6A820115-7A37-4DEE-B27A-3A78B80613A7}"/>
    <cellStyle name="Cálculo 2 3 4 4" xfId="7932" xr:uid="{2E01FEB1-B713-40AD-B452-C52C69ED09AE}"/>
    <cellStyle name="Cálculo 2 3 4 5" xfId="9261" xr:uid="{D6E96F4E-6A6E-4A45-820C-ED7A4D5E11DD}"/>
    <cellStyle name="Cálculo 2 3 4 6" xfId="5171" xr:uid="{F4F3972B-11AD-44D4-A8C2-3DC7493DCDA7}"/>
    <cellStyle name="Cálculo 2 3 4 7" xfId="11027" xr:uid="{BBF7D1CC-52B6-49B6-A476-68B2EA192E02}"/>
    <cellStyle name="Cálculo 2 3 4 8" xfId="12497" xr:uid="{86A0B750-0805-4FE8-BE65-46A3395F5A26}"/>
    <cellStyle name="Cálculo 2 3 4 9" xfId="14577" xr:uid="{27982213-B519-4164-99DC-48EF05C6F1B0}"/>
    <cellStyle name="Cálculo 2 3 5" xfId="3766" xr:uid="{A3C88D1F-8025-4021-B6BA-F78CA66A572F}"/>
    <cellStyle name="Cálculo 2 3 5 10" xfId="16066" xr:uid="{682EBDF8-E8C9-4BA2-A502-48F0E6A84D0B}"/>
    <cellStyle name="Cálculo 2 3 5 11" xfId="17395" xr:uid="{DDE3E67D-7A9B-44B5-8C92-8197623BC5B5}"/>
    <cellStyle name="Cálculo 2 3 5 12" xfId="18726" xr:uid="{A26C2F79-5857-4E5F-B47E-6F207ADF3083}"/>
    <cellStyle name="Cálculo 2 3 5 13" xfId="13284" xr:uid="{3E9E805D-DF01-416A-814A-69E523E1105B}"/>
    <cellStyle name="Cálculo 2 3 5 14" xfId="21116" xr:uid="{9835603A-3A1F-434C-BE2A-70711C657ED6}"/>
    <cellStyle name="Cálculo 2 3 5 15" xfId="22408" xr:uid="{7B3D2102-044C-4871-B897-F284491908DB}"/>
    <cellStyle name="Cálculo 2 3 5 16" xfId="23697" xr:uid="{41B184F1-B5BC-4B77-9AAB-E22F3B7B4DDC}"/>
    <cellStyle name="Cálculo 2 3 5 2" xfId="4287" xr:uid="{7D2358A7-C6DB-4ED2-9CCF-0501E304AC7D}"/>
    <cellStyle name="Cálculo 2 3 5 3" xfId="6762" xr:uid="{982C3B2E-71D6-47D8-9632-479C7DC6D744}"/>
    <cellStyle name="Cálculo 2 3 5 4" xfId="8091" xr:uid="{8C134354-964D-4D60-972C-260F825DCAFA}"/>
    <cellStyle name="Cálculo 2 3 5 5" xfId="9420" xr:uid="{4F7EB54A-6BC7-4894-A959-C9197A66B8C8}"/>
    <cellStyle name="Cálculo 2 3 5 6" xfId="4652" xr:uid="{F9EE1C24-AAA8-400F-A208-E19060E19F8F}"/>
    <cellStyle name="Cálculo 2 3 5 7" xfId="11076" xr:uid="{BA00CF5E-F5E6-4547-B42B-FE6D3805FE61}"/>
    <cellStyle name="Cálculo 2 3 5 8" xfId="13153" xr:uid="{93BCDFC0-EF63-48AA-8676-0F8F5A0545D0}"/>
    <cellStyle name="Cálculo 2 3 5 9" xfId="14736" xr:uid="{125A8076-3BB3-4ABB-8493-A57D00B08A4F}"/>
    <cellStyle name="Cálculo 2 3 6" xfId="3921" xr:uid="{30DA4A64-CBF5-487C-82D7-37238009AF1E}"/>
    <cellStyle name="Cálculo 2 3 6 10" xfId="16221" xr:uid="{DF15805A-0D59-40DC-8A34-684C6AFA65F9}"/>
    <cellStyle name="Cálculo 2 3 6 11" xfId="17550" xr:uid="{71EDE71A-3686-43FF-89E7-C5FB42FEE352}"/>
    <cellStyle name="Cálculo 2 3 6 12" xfId="18881" xr:uid="{6C4DCFEE-6C96-4BCF-8BEF-633738D35544}"/>
    <cellStyle name="Cálculo 2 3 6 13" xfId="19147" xr:uid="{916F36CF-5F30-4099-A8F1-E42C55027470}"/>
    <cellStyle name="Cálculo 2 3 6 14" xfId="21271" xr:uid="{EFF637FC-0644-4599-8F26-64227EE36B43}"/>
    <cellStyle name="Cálculo 2 3 6 15" xfId="22563" xr:uid="{FE565055-1B8C-4AD7-8168-D71E327F0CEE}"/>
    <cellStyle name="Cálculo 2 3 6 16" xfId="23852" xr:uid="{BC92AA44-177A-48E7-B1F7-96D1A19AA2DC}"/>
    <cellStyle name="Cálculo 2 3 6 2" xfId="4538" xr:uid="{71EF3B6C-4BC7-4C45-8931-E4105524A303}"/>
    <cellStyle name="Cálculo 2 3 6 3" xfId="6917" xr:uid="{F64A3161-909B-4C0B-AB6D-10CC50D8FE93}"/>
    <cellStyle name="Cálculo 2 3 6 4" xfId="8246" xr:uid="{8B309370-6256-40AE-B068-2DC4A0BCE846}"/>
    <cellStyle name="Cálculo 2 3 6 5" xfId="9575" xr:uid="{444F6219-67AE-47C6-B005-9BD9AE0AB7D7}"/>
    <cellStyle name="Cálculo 2 3 6 6" xfId="9846" xr:uid="{493546EE-7348-4683-AA21-98E5AA830654}"/>
    <cellStyle name="Cálculo 2 3 6 7" xfId="11531" xr:uid="{F5A2200D-9970-43D4-ACC2-586B993CAA80}"/>
    <cellStyle name="Cálculo 2 3 6 8" xfId="13420" xr:uid="{1076676C-2B3D-4B7D-95A1-EAF763C30CB2}"/>
    <cellStyle name="Cálculo 2 3 6 9" xfId="14891" xr:uid="{6F4B4F52-DF68-496E-903E-7142DBC2DBE4}"/>
    <cellStyle name="Cálculo 2 3 7" xfId="4073" xr:uid="{63A9EDC4-170C-42F5-99EC-560C45D6A204}"/>
    <cellStyle name="Cálculo 2 3 7 10" xfId="16373" xr:uid="{9C894BEA-E2A3-417B-90B7-A2E2F987B5B2}"/>
    <cellStyle name="Cálculo 2 3 7 11" xfId="17702" xr:uid="{DC947757-292B-49F4-B020-6B4195DD07B9}"/>
    <cellStyle name="Cálculo 2 3 7 12" xfId="19033" xr:uid="{1BC43C6D-25D3-400B-AE66-7A6FA8F4EDCD}"/>
    <cellStyle name="Cálculo 2 3 7 13" xfId="12553" xr:uid="{13E5857F-EF7D-4B60-8BD0-02B82A24F763}"/>
    <cellStyle name="Cálculo 2 3 7 14" xfId="21423" xr:uid="{117E6522-6629-47E0-83E9-A28BC9A70240}"/>
    <cellStyle name="Cálculo 2 3 7 15" xfId="22715" xr:uid="{9EAD4D80-57E7-401A-A3A1-EEBF74A42C52}"/>
    <cellStyle name="Cálculo 2 3 7 16" xfId="24004" xr:uid="{F496EB1E-12B8-4DED-9289-355026939EED}"/>
    <cellStyle name="Cálculo 2 3 7 2" xfId="4206" xr:uid="{0893AA81-C4F7-425D-B6C4-A5BF106C42D0}"/>
    <cellStyle name="Cálculo 2 3 7 3" xfId="7069" xr:uid="{2B833663-1238-41E7-8D9A-89A441CD3BA1}"/>
    <cellStyle name="Cálculo 2 3 7 4" xfId="8398" xr:uid="{BB7ADF36-61CB-4BB2-AF18-7CDA97F2A4AB}"/>
    <cellStyle name="Cálculo 2 3 7 5" xfId="9727" xr:uid="{D25FC4FE-0E7C-4DB6-9C58-2CD44449E17F}"/>
    <cellStyle name="Cálculo 2 3 7 6" xfId="4795" xr:uid="{C12C59AC-C9F8-451A-87E9-70D36ECD6791}"/>
    <cellStyle name="Cálculo 2 3 7 7" xfId="11047" xr:uid="{6BE64788-CD64-4EEF-9B3C-74AE0F324EC2}"/>
    <cellStyle name="Cálculo 2 3 7 8" xfId="12634" xr:uid="{0F88138C-1332-4EE1-99D9-124F67CD241D}"/>
    <cellStyle name="Cálculo 2 3 7 9" xfId="15043" xr:uid="{3E00606D-7012-471A-8B68-D47A391B51AB}"/>
    <cellStyle name="Cálculo 2 3 8" xfId="5156" xr:uid="{22F770A4-1666-4D7E-BEB2-E02758FA70F4}"/>
    <cellStyle name="Cálculo 2 3 9" xfId="5929" xr:uid="{27E6E0FD-3182-40D8-9FB6-F7A701E09438}"/>
    <cellStyle name="Cálculo 2 4" xfId="3184" xr:uid="{6E4A2861-E0B2-42FF-855A-F974ABD26516}"/>
    <cellStyle name="Cálculo 2 4 10" xfId="15484" xr:uid="{25DCA73D-E5D6-4B02-8BA5-389370DD89F5}"/>
    <cellStyle name="Cálculo 2 4 11" xfId="16813" xr:uid="{3F01F782-408A-457F-A177-35CF08DD377D}"/>
    <cellStyle name="Cálculo 2 4 12" xfId="18144" xr:uid="{9386269F-4119-4F78-94A5-2986D5FEA410}"/>
    <cellStyle name="Cálculo 2 4 13" xfId="19817" xr:uid="{F4472ADA-C865-426A-9F01-616BAB61D7EB}"/>
    <cellStyle name="Cálculo 2 4 14" xfId="20534" xr:uid="{FA38F9DC-CDD0-4BD5-8661-D67FE43793C2}"/>
    <cellStyle name="Cálculo 2 4 15" xfId="21826" xr:uid="{807391EA-9E28-4B8D-9289-79733278FDE2}"/>
    <cellStyle name="Cálculo 2 4 16" xfId="23115" xr:uid="{7C601400-41D8-458E-BEE5-950F2ED2A131}"/>
    <cellStyle name="Cálculo 2 4 2" xfId="5346" xr:uid="{58E1FB62-6810-4156-B085-EC58B0710AED}"/>
    <cellStyle name="Cálculo 2 4 3" xfId="6180" xr:uid="{5D34F784-3DD7-4F62-B5BD-79D4A3CA1646}"/>
    <cellStyle name="Cálculo 2 4 4" xfId="7509" xr:uid="{32271B04-9C10-428F-8FFB-6FC38997A53B}"/>
    <cellStyle name="Cálculo 2 4 5" xfId="8838" xr:uid="{60C30C58-AF59-4158-8C97-0AD138ECDEA4}"/>
    <cellStyle name="Cálculo 2 4 6" xfId="10615" xr:uid="{50C81FE5-2C6F-41E2-B5E4-F29CBDA305E5}"/>
    <cellStyle name="Cálculo 2 4 7" xfId="11983" xr:uid="{81C1B130-3B0F-4A12-8766-6898DA83E824}"/>
    <cellStyle name="Cálculo 2 4 8" xfId="11849" xr:uid="{CAF557C6-E3E3-48F1-8FD1-2F178F1644A0}"/>
    <cellStyle name="Cálculo 2 4 9" xfId="14154" xr:uid="{0F3B1AF9-07E1-4B07-B68F-4605459C86EC}"/>
    <cellStyle name="Cálculo 2 5" xfId="2710" xr:uid="{66189172-128E-49D1-9DD0-414CEB39DE4B}"/>
    <cellStyle name="Cálculo 2 5 10" xfId="13142" xr:uid="{4D6B7004-D824-44C7-8ECA-20DEBA82EAD1}"/>
    <cellStyle name="Cálculo 2 5 11" xfId="11395" xr:uid="{7FE0379F-65A9-4FE3-BC0A-374C6A6E5039}"/>
    <cellStyle name="Cálculo 2 5 12" xfId="13304" xr:uid="{800A70DC-BF02-42CC-9677-774AE82F77CE}"/>
    <cellStyle name="Cálculo 2 5 13" xfId="19805" xr:uid="{1AF2DA33-EE90-41C5-B94D-A704201D6992}"/>
    <cellStyle name="Cálculo 2 5 14" xfId="20004" xr:uid="{3E25CAAF-60A7-4575-85BB-737EF18233B0}"/>
    <cellStyle name="Cálculo 2 5 15" xfId="19883" xr:uid="{0DD85727-989F-4C24-9538-C168DEC17E8C}"/>
    <cellStyle name="Cálculo 2 5 16" xfId="19696" xr:uid="{29A77E03-2D66-4317-B7EC-5786E8EDABBB}"/>
    <cellStyle name="Cálculo 2 5 2" xfId="5324" xr:uid="{1000598F-28A5-427B-9458-92863AD46A30}"/>
    <cellStyle name="Cálculo 2 5 3" xfId="5574" xr:uid="{FF9F4E05-90E8-4586-87C7-339C8D492D17}"/>
    <cellStyle name="Cálculo 2 5 4" xfId="4356" xr:uid="{5377EAAE-BE48-4E35-AEA4-3944723FA6E7}"/>
    <cellStyle name="Cálculo 2 5 5" xfId="5785" xr:uid="{A49F2A73-C35B-42D3-BB04-B75905EEF928}"/>
    <cellStyle name="Cálculo 2 5 6" xfId="10595" xr:uid="{3546EF92-C32D-4990-9CF3-9D455D5AE598}"/>
    <cellStyle name="Cálculo 2 5 7" xfId="11962" xr:uid="{F702F8B8-BC27-4E7B-8849-1A5D3541479B}"/>
    <cellStyle name="Cálculo 2 5 8" xfId="12749" xr:uid="{88046CC1-0B25-461F-B38A-BAA66B800EDD}"/>
    <cellStyle name="Cálculo 2 5 9" xfId="13338" xr:uid="{52585B2F-FBDF-4361-BED9-259B3361C7B0}"/>
    <cellStyle name="Cálculo 2 6" xfId="3098" xr:uid="{74635155-869D-41C4-8D7D-748A54AAD520}"/>
    <cellStyle name="Cálculo 2 6 10" xfId="15398" xr:uid="{985BA4E0-1B0E-4848-BF5E-A00CB54A9597}"/>
    <cellStyle name="Cálculo 2 6 11" xfId="16727" xr:uid="{4A1F30D3-7FCA-49AB-B49C-17A0FA170870}"/>
    <cellStyle name="Cálculo 2 6 12" xfId="18058" xr:uid="{1696E8B0-9E30-45E1-B841-1B9ABBEB980E}"/>
    <cellStyle name="Cálculo 2 6 13" xfId="20074" xr:uid="{A97353FA-B008-44F6-8FD1-3DBEAB12C2FE}"/>
    <cellStyle name="Cálculo 2 6 14" xfId="20448" xr:uid="{E0FA482C-3E4D-4B3D-908C-60E6B972130F}"/>
    <cellStyle name="Cálculo 2 6 15" xfId="21740" xr:uid="{1221DC3B-C212-453D-AC4E-F3267455C2B2}"/>
    <cellStyle name="Cálculo 2 6 16" xfId="23029" xr:uid="{D09DD0D6-632E-4BCB-A49B-D3C9F286CF68}"/>
    <cellStyle name="Cálculo 2 6 2" xfId="5659" xr:uid="{5DC6314E-1D9B-42BC-A405-40C38443BFD9}"/>
    <cellStyle name="Cálculo 2 6 3" xfId="6094" xr:uid="{CB7AA5EA-17E6-45CD-8B25-C3ED1244E7A3}"/>
    <cellStyle name="Cálculo 2 6 4" xfId="7423" xr:uid="{F510B2EF-7494-4DE5-B444-F7FB10E91D7D}"/>
    <cellStyle name="Cálculo 2 6 5" xfId="8752" xr:uid="{BE0A54C0-4676-4606-A474-974A668E8F61}"/>
    <cellStyle name="Cálculo 2 6 6" xfId="10911" xr:uid="{06D03504-6683-4BA1-9897-63D1D60FA1C8}"/>
    <cellStyle name="Cálculo 2 6 7" xfId="12298" xr:uid="{EE9BCEC6-E243-4715-B5E5-6EC2412B06D7}"/>
    <cellStyle name="Cálculo 2 6 8" xfId="11505" xr:uid="{02AA1547-A615-40C0-9C82-D176438A3603}"/>
    <cellStyle name="Cálculo 2 6 9" xfId="14068" xr:uid="{93E63D04-4FB0-4D81-AC5C-1D8D63859D1D}"/>
    <cellStyle name="Cálculo 2 7" xfId="3151" xr:uid="{A36E9392-703E-4268-9751-5CBDBADE50BB}"/>
    <cellStyle name="Cálculo 2 7 10" xfId="15451" xr:uid="{6556564D-A14C-4EF4-89EE-2EA0B8297183}"/>
    <cellStyle name="Cálculo 2 7 11" xfId="16780" xr:uid="{B39626BE-0F10-42EA-AFF5-FA6EE23D8A75}"/>
    <cellStyle name="Cálculo 2 7 12" xfId="18111" xr:uid="{85C52380-220A-46A3-9541-6FCFEA4A335D}"/>
    <cellStyle name="Cálculo 2 7 13" xfId="20111" xr:uid="{9CCC87CF-F98F-493C-9CCD-D4BF745273C6}"/>
    <cellStyle name="Cálculo 2 7 14" xfId="20501" xr:uid="{7BE170A3-A382-45BE-8B06-223D9D24CB51}"/>
    <cellStyle name="Cálculo 2 7 15" xfId="21793" xr:uid="{BE640389-2005-48C9-81CE-B6F77B82E802}"/>
    <cellStyle name="Cálculo 2 7 16" xfId="23082" xr:uid="{92C905BD-678C-4267-9093-C326E588FB16}"/>
    <cellStyle name="Cálculo 2 7 2" xfId="5701" xr:uid="{CA9602D1-334D-468A-9AE9-1CAE758741CA}"/>
    <cellStyle name="Cálculo 2 7 3" xfId="6147" xr:uid="{11157A4A-279C-4FC7-8234-1D6F31537175}"/>
    <cellStyle name="Cálculo 2 7 4" xfId="7476" xr:uid="{89367AC8-0CBE-4348-A226-E90DAEEF10A2}"/>
    <cellStyle name="Cálculo 2 7 5" xfId="8805" xr:uid="{522B53F4-98EB-48EA-B119-288EBC0E2DB7}"/>
    <cellStyle name="Cálculo 2 7 6" xfId="10952" xr:uid="{70CFBCFC-3B50-49A5-BCD0-7583DE17D63C}"/>
    <cellStyle name="Cálculo 2 7 7" xfId="12340" xr:uid="{C527369B-6E57-43EE-8F97-F2ECE75BA657}"/>
    <cellStyle name="Cálculo 2 7 8" xfId="12123" xr:uid="{D27B1A81-5A43-4BC5-8CF4-14212387293E}"/>
    <cellStyle name="Cálculo 2 7 9" xfId="14121" xr:uid="{CD81F68B-098E-4D67-BD85-B968BCADE623}"/>
    <cellStyle name="Cálculo 2 8" xfId="3159" xr:uid="{CD66C5FC-C1A9-4383-92A7-4C4C5C24FAC3}"/>
    <cellStyle name="Cálculo 2 8 10" xfId="15459" xr:uid="{54264B6D-53A5-4623-BFD5-A45CB35688A7}"/>
    <cellStyle name="Cálculo 2 8 11" xfId="16788" xr:uid="{D029C22B-90B6-4F5E-B4CE-CF9B23F69E9B}"/>
    <cellStyle name="Cálculo 2 8 12" xfId="18119" xr:uid="{4D67D185-A5E5-4C31-A3C4-8E40288E9AC3}"/>
    <cellStyle name="Cálculo 2 8 13" xfId="19361" xr:uid="{B727319D-20DE-440D-B2BD-213A1E50DC5D}"/>
    <cellStyle name="Cálculo 2 8 14" xfId="20509" xr:uid="{6915A6EB-6023-4060-9107-4690F7B0B8AC}"/>
    <cellStyle name="Cálculo 2 8 15" xfId="21801" xr:uid="{D5A999FB-6DCC-49FF-8419-4CCF19A375BB}"/>
    <cellStyle name="Cálculo 2 8 16" xfId="23090" xr:uid="{E0021C09-E0A1-46F9-B63B-E77C03F83C26}"/>
    <cellStyle name="Cálculo 2 8 2" xfId="4791" xr:uid="{E8F10D7B-F417-4238-84BE-88F157760EA0}"/>
    <cellStyle name="Cálculo 2 8 3" xfId="6155" xr:uid="{901355A6-E6A5-4AB5-8FC4-0D72E49AB300}"/>
    <cellStyle name="Cálculo 2 8 4" xfId="7484" xr:uid="{2D62D24B-73A7-4C77-8EC1-3C167EDA7CED}"/>
    <cellStyle name="Cálculo 2 8 5" xfId="8813" xr:uid="{75AC4B10-9954-4F60-A6CC-F287AA3A53CF}"/>
    <cellStyle name="Cálculo 2 8 6" xfId="10087" xr:uid="{70F613D0-0A8B-4CF9-8A04-4DA18C4D0F27}"/>
    <cellStyle name="Cálculo 2 8 7" xfId="11430" xr:uid="{F46C11EE-88D4-4539-925F-99C8F17B2B8C}"/>
    <cellStyle name="Cálculo 2 8 8" xfId="12951" xr:uid="{6F4D7744-3829-417A-9E06-2839E87FF86B}"/>
    <cellStyle name="Cálculo 2 8 9" xfId="14129" xr:uid="{357D3C4C-6FC3-4E68-AB64-2A379476AD9E}"/>
    <cellStyle name="Cálculo 2 9" xfId="3341" xr:uid="{196A53CA-48FF-41FC-B781-56FB870AF4BE}"/>
    <cellStyle name="Cálculo 2 9 10" xfId="15641" xr:uid="{5BB4A278-F3FE-4D49-BAD9-75EB38BB8F8C}"/>
    <cellStyle name="Cálculo 2 9 11" xfId="16970" xr:uid="{0E5F3A42-A370-4AE4-BCF6-B963281D061E}"/>
    <cellStyle name="Cálculo 2 9 12" xfId="18301" xr:uid="{597C4B81-3906-4138-A3AE-79DB8389AFEF}"/>
    <cellStyle name="Cálculo 2 9 13" xfId="13689" xr:uid="{74D9BF94-9823-4F5A-B127-90562E70B810}"/>
    <cellStyle name="Cálculo 2 9 14" xfId="20691" xr:uid="{AEFE021A-78A7-4C0A-98F5-B49B62199FF9}"/>
    <cellStyle name="Cálculo 2 9 15" xfId="21983" xr:uid="{8EA8975D-9376-4BCA-8829-399F8AE97362}"/>
    <cellStyle name="Cálculo 2 9 16" xfId="23272" xr:uid="{7BA63B05-9946-486B-9911-17892B5FD493}"/>
    <cellStyle name="Cálculo 2 9 2" xfId="4451" xr:uid="{AECBEE06-40D4-4761-8072-959872B80B4F}"/>
    <cellStyle name="Cálculo 2 9 3" xfId="6337" xr:uid="{8E60F960-42A8-4846-877A-4A8123E4ACDE}"/>
    <cellStyle name="Cálculo 2 9 4" xfId="7666" xr:uid="{D4E04104-332A-4BBE-9BCC-BE66B6410B8E}"/>
    <cellStyle name="Cálculo 2 9 5" xfId="8995" xr:uid="{5DC45CD8-350B-4F99-9E68-E1F2F0A9AFE3}"/>
    <cellStyle name="Cálculo 2 9 6" xfId="5877" xr:uid="{D216BED5-EAFA-4B24-8092-1149E16F865D}"/>
    <cellStyle name="Cálculo 2 9 7" xfId="11092" xr:uid="{B3E83AC5-128C-49B9-A61D-3E6C1A2E9AAE}"/>
    <cellStyle name="Cálculo 2 9 8" xfId="12911" xr:uid="{0E45D454-6CBF-40AD-8A35-D4293E5C7D94}"/>
    <cellStyle name="Cálculo 2 9 9" xfId="14311" xr:uid="{9965116B-B751-490E-9B98-0D0E59F15012}"/>
    <cellStyle name="Cálculo 20" xfId="19625" xr:uid="{2689C768-481B-431B-A3C9-41E4A03E3567}"/>
    <cellStyle name="Cálculo 21" xfId="19756" xr:uid="{A62588D0-3D6F-4A5D-BB66-7C56853A18A9}"/>
    <cellStyle name="Cálculo 22" xfId="20361" xr:uid="{1EF49CDD-B560-4CCA-B575-4488613E8852}"/>
    <cellStyle name="Cálculo 23" xfId="21653" xr:uid="{2FE2F4EF-9FFB-42F2-8101-DC3AFC755FFE}"/>
    <cellStyle name="Cálculo 3" xfId="3035" xr:uid="{255E7235-C7DD-4D88-B93A-24BE88A5BE94}"/>
    <cellStyle name="Cálculo 3 10" xfId="15335" xr:uid="{EEC2D7CF-FD93-4CC2-B305-ED10AA605A14}"/>
    <cellStyle name="Cálculo 3 11" xfId="16664" xr:uid="{F0209C7F-DFE9-411B-BCA7-A6E8C020C310}"/>
    <cellStyle name="Cálculo 3 12" xfId="17995" xr:uid="{EC8C58FF-8AEA-4194-858D-7E10B142330D}"/>
    <cellStyle name="Cálculo 3 13" xfId="19918" xr:uid="{3D257C9D-F147-4C62-B7C8-1D0703032100}"/>
    <cellStyle name="Cálculo 3 14" xfId="20385" xr:uid="{E150CE4F-D3C0-49CD-83A3-2F0D3D515371}"/>
    <cellStyle name="Cálculo 3 15" xfId="21677" xr:uid="{86D1FDA8-440B-4D93-9BB6-43B6D3F2269D}"/>
    <cellStyle name="Cálculo 3 16" xfId="22966" xr:uid="{E64FEC55-9BFE-4337-BE4C-36DE95062402}"/>
    <cellStyle name="Cálculo 3 2" xfId="5468" xr:uid="{2AEB153A-5F22-4059-B193-1793CDAFFECD}"/>
    <cellStyle name="Cálculo 3 3" xfId="6031" xr:uid="{051E6C1A-9C35-4BEF-8917-A47F14B8E94F}"/>
    <cellStyle name="Cálculo 3 4" xfId="7360" xr:uid="{FA71E1E1-AE12-4AF7-B704-C98FF0606016}"/>
    <cellStyle name="Cálculo 3 5" xfId="8689" xr:uid="{15E42E76-AC70-46DA-A59E-43B92C8809E1}"/>
    <cellStyle name="Cálculo 3 6" xfId="10730" xr:uid="{DFBCF618-C355-4F30-B307-B302692C72A3}"/>
    <cellStyle name="Cálculo 3 7" xfId="12105" xr:uid="{B18C1A5C-BBE2-42FE-82BF-8CF710CB7607}"/>
    <cellStyle name="Cálculo 3 8" xfId="10470" xr:uid="{033CE52E-0184-4D48-BFBB-1A47ACC807D9}"/>
    <cellStyle name="Cálculo 3 9" xfId="14005" xr:uid="{CDA8A83C-C783-4E49-AC05-3ED9B0FE8D43}"/>
    <cellStyle name="Cálculo 4" xfId="3344" xr:uid="{9923815D-129E-49D8-852B-669C2B6CF599}"/>
    <cellStyle name="Cálculo 4 10" xfId="15644" xr:uid="{F4931044-FBD6-4B0C-8675-A86BA6A9EA09}"/>
    <cellStyle name="Cálculo 4 11" xfId="16973" xr:uid="{A54F8D6B-73BE-4F3A-9504-DF2C79FF2DE1}"/>
    <cellStyle name="Cálculo 4 12" xfId="18304" xr:uid="{52047997-4E03-4723-B171-6D8540B3CB52}"/>
    <cellStyle name="Cálculo 4 13" xfId="12215" xr:uid="{B075B5D4-144E-4999-8083-64959DB5BB30}"/>
    <cellStyle name="Cálculo 4 14" xfId="20694" xr:uid="{B260B828-7BC6-4E80-A7EB-44BE77030A9D}"/>
    <cellStyle name="Cálculo 4 15" xfId="21986" xr:uid="{47A6283C-F2BC-4A47-9664-DD893D088F07}"/>
    <cellStyle name="Cálculo 4 16" xfId="23275" xr:uid="{E51D3A76-2D7B-4E34-AA10-ED1E04C10B21}"/>
    <cellStyle name="Cálculo 4 2" xfId="2429" xr:uid="{B73FFBCE-0A75-477C-8817-24B9C6D9BD21}"/>
    <cellStyle name="Cálculo 4 3" xfId="6340" xr:uid="{7D2A0A01-2BA3-47FB-97D9-BB44E53048A8}"/>
    <cellStyle name="Cálculo 4 4" xfId="7669" xr:uid="{7CD192B3-F05D-4DF4-90EA-D706A5A8B07D}"/>
    <cellStyle name="Cálculo 4 5" xfId="8998" xr:uid="{81509FDC-38F5-4C4F-BC06-5C9E1E7C4870}"/>
    <cellStyle name="Cálculo 4 6" xfId="5027" xr:uid="{0CD118A1-1C8B-4FE8-9B57-50BC60AEBCA1}"/>
    <cellStyle name="Cálculo 4 7" xfId="10732" xr:uid="{75ADF81D-E0AD-416D-AC3C-8EFE90BDAFBC}"/>
    <cellStyle name="Cálculo 4 8" xfId="13273" xr:uid="{B59F1D76-13C6-4213-A682-CF7E5976CE5A}"/>
    <cellStyle name="Cálculo 4 9" xfId="14314" xr:uid="{133E336C-DF77-4C44-B610-FBC61C1EE725}"/>
    <cellStyle name="Cálculo 5" xfId="3508" xr:uid="{901A14B8-C98D-4848-B330-A735786360BE}"/>
    <cellStyle name="Cálculo 5 10" xfId="15808" xr:uid="{483227FD-59B7-49C7-8FE4-3A38AFEF6E66}"/>
    <cellStyle name="Cálculo 5 11" xfId="17137" xr:uid="{6C23DFC3-F8E0-4927-8893-B87C49B91441}"/>
    <cellStyle name="Cálculo 5 12" xfId="18468" xr:uid="{FFF85583-BAC5-4221-834E-ADE849C4D1B1}"/>
    <cellStyle name="Cálculo 5 13" xfId="19979" xr:uid="{0BCF86AA-AFF5-4B1E-8C3A-954726C14325}"/>
    <cellStyle name="Cálculo 5 14" xfId="20858" xr:uid="{9773CFE9-D6D6-4518-ACCE-E39B5CBDFD37}"/>
    <cellStyle name="Cálculo 5 15" xfId="22150" xr:uid="{87CE935B-90EB-4A81-8E1C-D278C9D9221D}"/>
    <cellStyle name="Cálculo 5 16" xfId="23439" xr:uid="{FEAC7233-BEAF-4B7A-A186-1B4BD7ABE3B9}"/>
    <cellStyle name="Cálculo 5 2" xfId="5542" xr:uid="{961D5DD2-B409-42E5-949F-8E650BD56688}"/>
    <cellStyle name="Cálculo 5 3" xfId="6504" xr:uid="{633C74F3-26CC-46ED-971C-879C3F74C2CD}"/>
    <cellStyle name="Cálculo 5 4" xfId="7833" xr:uid="{F8895AA1-AB96-43C6-88A3-FDC67F7F619B}"/>
    <cellStyle name="Cálculo 5 5" xfId="9162" xr:uid="{224D7457-8FFA-4123-9216-6FC8519464C8}"/>
    <cellStyle name="Cálculo 5 6" xfId="10802" xr:uid="{BEA24483-030C-4849-9435-1C091488DC6C}"/>
    <cellStyle name="Cálculo 5 7" xfId="12181" xr:uid="{F6A47326-8D7C-4C77-9CFA-2AEEEC3618E4}"/>
    <cellStyle name="Cálculo 5 8" xfId="12925" xr:uid="{02FF80E0-4707-4E31-9554-783F7DFB5AC3}"/>
    <cellStyle name="Cálculo 5 9" xfId="14478" xr:uid="{2FC058BC-83FE-4E4B-ABD9-D38FCCD622FF}"/>
    <cellStyle name="Cálculo 6" xfId="3668" xr:uid="{203E8769-D952-4583-8697-2D809234BD65}"/>
    <cellStyle name="Cálculo 6 10" xfId="15968" xr:uid="{56AFCBC7-83DF-435C-A139-8E1EA565D950}"/>
    <cellStyle name="Cálculo 6 11" xfId="17297" xr:uid="{1766BBA4-731D-42A7-B34F-887C89A730A2}"/>
    <cellStyle name="Cálculo 6 12" xfId="18628" xr:uid="{33DF267B-4B32-420D-8A3C-267407C38EE4}"/>
    <cellStyle name="Cálculo 6 13" xfId="19424" xr:uid="{F7CEB1E7-4D54-402C-B518-A2A85ACBA54B}"/>
    <cellStyle name="Cálculo 6 14" xfId="21018" xr:uid="{D685B06C-E72A-450D-BDEA-CC2A7E9729ED}"/>
    <cellStyle name="Cálculo 6 15" xfId="22310" xr:uid="{9DE966E0-F770-4A20-9F8C-10AB38E537B6}"/>
    <cellStyle name="Cálculo 6 16" xfId="23599" xr:uid="{27A29E07-B8EB-46AB-8746-F5593FBBA2A4}"/>
    <cellStyle name="Cálculo 6 2" xfId="4860" xr:uid="{6CA2BC67-8AC0-48C7-A623-CF4675934753}"/>
    <cellStyle name="Cálculo 6 3" xfId="6664" xr:uid="{947A419D-8F3D-4035-BDA7-88009172268F}"/>
    <cellStyle name="Cálculo 6 4" xfId="7993" xr:uid="{95BF152D-8EBF-4710-953B-62D85572D43D}"/>
    <cellStyle name="Cálculo 6 5" xfId="9322" xr:uid="{77BFFD80-373F-4944-9DB9-96B1AFB708D4}"/>
    <cellStyle name="Cálculo 6 6" xfId="10154" xr:uid="{3BB962D7-959E-41AE-A976-A695FF8AAD99}"/>
    <cellStyle name="Cálculo 6 7" xfId="11499" xr:uid="{D59AC8CD-2537-4476-9490-DCDA1ECF5700}"/>
    <cellStyle name="Cálculo 6 8" xfId="13204" xr:uid="{9576917E-F4D8-4932-ABF5-48562AC0B64E}"/>
    <cellStyle name="Cálculo 6 9" xfId="14638" xr:uid="{05333515-1EEA-49C6-8372-19363D8F7051}"/>
    <cellStyle name="Cálculo 7" xfId="3826" xr:uid="{0A4CCFAE-ECD9-4102-9DA6-47C6CCE4C58C}"/>
    <cellStyle name="Cálculo 7 10" xfId="16126" xr:uid="{02F07DF5-C491-4A38-9A69-3B43A7DBCEB1}"/>
    <cellStyle name="Cálculo 7 11" xfId="17455" xr:uid="{33371D34-A2CF-4E54-80C4-4B0A3F6A71AF}"/>
    <cellStyle name="Cálculo 7 12" xfId="18786" xr:uid="{4DEC5E93-A919-474D-A103-6FA48426D0B3}"/>
    <cellStyle name="Cálculo 7 13" xfId="20140" xr:uid="{A7F4F87F-0423-4B97-976E-ADF1D35A2D77}"/>
    <cellStyle name="Cálculo 7 14" xfId="21176" xr:uid="{3E01993C-9C7D-43CD-A06D-BECB5155A258}"/>
    <cellStyle name="Cálculo 7 15" xfId="22468" xr:uid="{1D6FFFF1-48DB-4C94-9820-3EB07278B3E9}"/>
    <cellStyle name="Cálculo 7 16" xfId="23757" xr:uid="{9DA44C8E-664A-48E0-B51C-C86FAAB09607}"/>
    <cellStyle name="Cálculo 7 2" xfId="5738" xr:uid="{63C9FDB6-97A2-4D6C-85DF-9E2477D1235A}"/>
    <cellStyle name="Cálculo 7 3" xfId="6822" xr:uid="{3603A972-1459-4DD5-AA22-B634581C8418}"/>
    <cellStyle name="Cálculo 7 4" xfId="8151" xr:uid="{8ED2ABCD-842D-4F7A-A5F5-E3279AC13FF4}"/>
    <cellStyle name="Cálculo 7 5" xfId="9480" xr:uid="{F0C99420-BA80-4AC3-8719-B14D226B62FD}"/>
    <cellStyle name="Cálculo 7 6" xfId="10985" xr:uid="{54E53DDD-4C64-48CD-BC4D-6848BBD99D28}"/>
    <cellStyle name="Cálculo 7 7" xfId="11496" xr:uid="{9AACF3D9-016F-4CFA-809C-53AC953EA1F8}"/>
    <cellStyle name="Cálculo 7 8" xfId="13666" xr:uid="{8B7D8D13-1AB2-4CA5-B06D-261F14F1DF5D}"/>
    <cellStyle name="Cálculo 7 9" xfId="14796" xr:uid="{C16AC359-14AA-49BC-B593-BFD16AF26BBC}"/>
    <cellStyle name="Cálculo 8" xfId="3979" xr:uid="{220CFE78-F659-48B0-8242-3063B6CFBC2D}"/>
    <cellStyle name="Cálculo 8 10" xfId="16279" xr:uid="{9A78493C-7D72-4AA0-8A3F-4A4E8BC00EDD}"/>
    <cellStyle name="Cálculo 8 11" xfId="17608" xr:uid="{120CD2F4-E355-4E06-B426-B7489F3185EF}"/>
    <cellStyle name="Cálculo 8 12" xfId="18939" xr:uid="{0C7F956C-8D5E-4FEC-9C26-2031405D12F3}"/>
    <cellStyle name="Cálculo 8 13" xfId="10291" xr:uid="{F775F37E-16A1-4192-9B1A-B260B5867F5F}"/>
    <cellStyle name="Cálculo 8 14" xfId="21329" xr:uid="{30539052-1ECF-4F38-8F21-AD9A9B8DDF9F}"/>
    <cellStyle name="Cálculo 8 15" xfId="22621" xr:uid="{E431189C-4D24-438B-A621-197AAA7E15DD}"/>
    <cellStyle name="Cálculo 8 16" xfId="23910" xr:uid="{7D9DECD6-AC84-47BC-AAAF-11E88877DD7E}"/>
    <cellStyle name="Cálculo 8 2" xfId="4254" xr:uid="{95BA9AB8-8954-40E0-A215-86067EF92959}"/>
    <cellStyle name="Cálculo 8 3" xfId="6975" xr:uid="{148DFC3C-C8EB-44EC-90E1-CFFD5FA59C0D}"/>
    <cellStyle name="Cálculo 8 4" xfId="8304" xr:uid="{F931D408-4FAE-4F1F-8D0B-262AC70AB2DD}"/>
    <cellStyle name="Cálculo 8 5" xfId="9633" xr:uid="{2E528212-6BAA-4E4E-BF91-219A89E92F14}"/>
    <cellStyle name="Cálculo 8 6" xfId="6002" xr:uid="{D6A8E3C2-6833-4C5F-8D7B-B09C77D0DAC4}"/>
    <cellStyle name="Cálculo 8 7" xfId="10536" xr:uid="{FD4C5102-296D-4C01-89E6-EFE48DB2CCFF}"/>
    <cellStyle name="Cálculo 8 8" xfId="13392" xr:uid="{ECBE57E7-2EB5-4D18-9D85-CD089E068D12}"/>
    <cellStyle name="Cálculo 8 9" xfId="14949" xr:uid="{32A4E0EC-E8D5-47AE-A563-27ECBC7D8A32}"/>
    <cellStyle name="Cálculo 9" xfId="5110" xr:uid="{05F1F4EF-4037-42E4-A6A2-1CCECBF86F83}"/>
    <cellStyle name="Celda de comprobación" xfId="2592" xr:uid="{A4A16FA6-DB54-405B-AD96-BEA2748713DE}"/>
    <cellStyle name="Celda vinculada" xfId="2593" xr:uid="{62286800-40E2-4EF4-BF2B-BDC2E57F374D}"/>
    <cellStyle name="Check Cell" xfId="2481" xr:uid="{B0D1C3C6-0D33-4D5E-A3A1-B323ACD56E64}"/>
    <cellStyle name="Check Cell 2" xfId="74" xr:uid="{831FC125-CAE5-42E8-8A1D-EE72EBADCBAD}"/>
    <cellStyle name="Check Cell 2 2" xfId="2594" xr:uid="{86A2F399-71F2-493B-830C-4126C7B55781}"/>
    <cellStyle name="Check Cell 3" xfId="2758" xr:uid="{330D4BA8-166D-4988-A6E4-7C5BAFE1CDEC}"/>
    <cellStyle name="Cím" xfId="2595" xr:uid="{89DA43BF-7729-4BA0-8E91-3F4826E9837D}"/>
    <cellStyle name="Címsor 1" xfId="2596" xr:uid="{C7873C5C-1028-44A4-B088-F2F493AC210B}"/>
    <cellStyle name="Címsor 2" xfId="2597" xr:uid="{A5F2B681-5858-4914-B3C1-0AC905EA8F89}"/>
    <cellStyle name="Címsor 3" xfId="2598" xr:uid="{5E835CA0-72C9-4FC5-B0C2-860EC9509514}"/>
    <cellStyle name="Címsor 4" xfId="2599" xr:uid="{91A47BAE-C045-4CBC-9B80-317624878BEA}"/>
    <cellStyle name="Comma 2" xfId="10" xr:uid="{5B53FA5B-8A64-4F61-8400-E35067F7F2BD}"/>
    <cellStyle name="Comma 2 2" xfId="75" xr:uid="{46E4FE04-B28A-4615-8003-81C2E9421FBE}"/>
    <cellStyle name="Comma 2 3" xfId="990" xr:uid="{A10C413F-712D-423C-881D-C76EC0132112}"/>
    <cellStyle name="Comma 2 4" xfId="1709" xr:uid="{F5032042-A7D6-4FC0-9AE3-05B882C7F17F}"/>
    <cellStyle name="Comma 3" xfId="76" xr:uid="{3030D1FD-F99D-40A9-A80B-2079194BA997}"/>
    <cellStyle name="Comma 3 2" xfId="991" xr:uid="{DD1A8C5F-98BF-4E66-B114-F79F66BFDABA}"/>
    <cellStyle name="Comma 3 3" xfId="1710" xr:uid="{78D32FAE-E43E-450B-BF71-8BE302AB2CA7}"/>
    <cellStyle name="Dålig 2" xfId="77" xr:uid="{37C6F13F-3F74-4166-BCBC-A1C8347EB5A1}"/>
    <cellStyle name="Ellenőrzőcella" xfId="2600" xr:uid="{B86E5237-FF69-49E5-9101-1BFE87536845}"/>
    <cellStyle name="Encabezado 4" xfId="2601" xr:uid="{53B10330-B083-4A3C-B64A-BD81A69423F7}"/>
    <cellStyle name="Énfasis1" xfId="2602" xr:uid="{F1AE1824-498B-4347-93C5-DB799E7E230C}"/>
    <cellStyle name="Énfasis2" xfId="2603" xr:uid="{936070E0-DD3D-4F10-8C7C-74200E76331C}"/>
    <cellStyle name="Énfasis3" xfId="2604" xr:uid="{B9F4400D-625A-42BB-8232-8870BDBA41F9}"/>
    <cellStyle name="Énfasis4" xfId="2605" xr:uid="{8DF870D1-60FF-4B11-A6DC-6FC02E1C1205}"/>
    <cellStyle name="Énfasis5" xfId="2606" xr:uid="{977650F5-0D11-474E-8A61-9121232B0DFA}"/>
    <cellStyle name="Énfasis6" xfId="2607" xr:uid="{488D581B-A08B-456B-B91C-02BA2C77930C}"/>
    <cellStyle name="Entrada" xfId="2608" xr:uid="{3BED1517-8315-40F3-B06E-FA3615784995}"/>
    <cellStyle name="Entrada 10" xfId="5487" xr:uid="{5B5B250A-9CCF-4F7C-A8CF-0FC8EDE8947A}"/>
    <cellStyle name="Entrada 11" xfId="4576" xr:uid="{5BF97647-C85F-4DAB-88A9-AD233555EF01}"/>
    <cellStyle name="Entrada 12" xfId="5402" xr:uid="{30FDAB90-AE17-4FB8-920C-8844F6D0FCCB}"/>
    <cellStyle name="Entrada 13" xfId="10446" xr:uid="{1E643C61-B40A-497F-A8DD-2DB41ABAF9AC}"/>
    <cellStyle name="Entrada 14" xfId="11806" xr:uid="{F41592C9-57BD-418B-A85B-B790483EEBD8}"/>
    <cellStyle name="Entrada 15" xfId="12255" xr:uid="{7C53EF6A-FFF7-4921-9E83-D2BFE5B56643}"/>
    <cellStyle name="Entrada 16" xfId="13400" xr:uid="{7C945A57-C81A-47F1-818F-986E1530A2E0}"/>
    <cellStyle name="Entrada 17" xfId="13277" xr:uid="{63CDACF4-E1BA-4813-AC8F-21C18E34AFFF}"/>
    <cellStyle name="Entrada 18" xfId="13559" xr:uid="{062C7CEF-C991-4844-812D-F3AB35B24282}"/>
    <cellStyle name="Entrada 19" xfId="11338" xr:uid="{B5AC9C98-357D-4EAF-BD6F-FF3069C9B5DD}"/>
    <cellStyle name="Entrada 2" xfId="2827" xr:uid="{1A3E7F02-099A-4D16-9F27-226234AD9C43}"/>
    <cellStyle name="Entrada 2 10" xfId="4349" xr:uid="{D5F132F9-98DE-43BB-ADDF-7D3FDD7F4139}"/>
    <cellStyle name="Entrada 2 11" xfId="5823" xr:uid="{08EBD40F-27B7-4C47-BD1A-F28809368F05}"/>
    <cellStyle name="Entrada 2 12" xfId="7153" xr:uid="{79A836FE-F4EF-4398-BC2B-D26A4D2749A1}"/>
    <cellStyle name="Entrada 2 13" xfId="8482" xr:uid="{DD17FABC-4204-45A0-9205-54C9F124551B}"/>
    <cellStyle name="Entrada 2 14" xfId="4983" xr:uid="{B367E74E-726D-4B2B-A364-E93FC3012B8E}"/>
    <cellStyle name="Entrada 2 15" xfId="10886" xr:uid="{626D303D-AF51-4946-B7C1-5ADB95B9A74F}"/>
    <cellStyle name="Entrada 2 16" xfId="11648" xr:uid="{0EA9E33F-6035-4774-A359-627C8E7C276B}"/>
    <cellStyle name="Entrada 2 17" xfId="13798" xr:uid="{2EED9373-111D-4BD6-AFA2-C5F7DEFDEB94}"/>
    <cellStyle name="Entrada 2 18" xfId="15127" xr:uid="{D937667D-462F-4727-8C97-D77D9BA04431}"/>
    <cellStyle name="Entrada 2 19" xfId="16457" xr:uid="{B0E6FD51-A6A0-40F7-A76E-CDD61535788C}"/>
    <cellStyle name="Entrada 2 2" xfId="2867" xr:uid="{0EDCE677-75C9-46DC-A9CF-2707EFF201FA}"/>
    <cellStyle name="Entrada 2 2 10" xfId="7193" xr:uid="{637D9D1E-646D-4C75-AE26-06337BA73AF6}"/>
    <cellStyle name="Entrada 2 2 11" xfId="8522" xr:uid="{1E8A9873-8D85-4C9B-B385-C66411FD7829}"/>
    <cellStyle name="Entrada 2 2 12" xfId="10142" xr:uid="{CBB7E512-9421-4F82-BECA-190BE1415B3B}"/>
    <cellStyle name="Entrada 2 2 13" xfId="11486" xr:uid="{27110056-4093-4BCE-8BFF-51838663B193}"/>
    <cellStyle name="Entrada 2 2 14" xfId="13155" xr:uid="{A11FCA81-A6B2-4C40-8483-9C3AB505716D}"/>
    <cellStyle name="Entrada 2 2 15" xfId="13838" xr:uid="{715A8FCA-1A9B-4C98-9DFE-3C86525B7C5E}"/>
    <cellStyle name="Entrada 2 2 16" xfId="15167" xr:uid="{2F898CAA-F8D4-4091-9FF2-DA621FC2BF32}"/>
    <cellStyle name="Entrada 2 2 17" xfId="16497" xr:uid="{28CBC41B-1E79-4825-8F49-C59195D91CAB}"/>
    <cellStyle name="Entrada 2 2 18" xfId="17827" xr:uid="{7D62D1B1-7534-4F29-B5CA-F0D3083D8969}"/>
    <cellStyle name="Entrada 2 2 19" xfId="19412" xr:uid="{256408AD-BCBE-4CBC-975C-D10620AE73C4}"/>
    <cellStyle name="Entrada 2 2 2" xfId="3223" xr:uid="{40294379-21FE-4151-94CA-429214D1BBA7}"/>
    <cellStyle name="Entrada 2 2 2 10" xfId="15523" xr:uid="{9025A5AC-7CDA-487F-8EA7-01D44ED674BB}"/>
    <cellStyle name="Entrada 2 2 2 11" xfId="16852" xr:uid="{56FFDA8F-9D20-4679-B07B-68D2BAE06514}"/>
    <cellStyle name="Entrada 2 2 2 12" xfId="18183" xr:uid="{27E712B6-8E4A-4CB3-8EC4-E183294D8377}"/>
    <cellStyle name="Entrada 2 2 2 13" xfId="19956" xr:uid="{5C9DF6C3-73A9-4A16-B1BD-4BF7CA57CD2C}"/>
    <cellStyle name="Entrada 2 2 2 14" xfId="20573" xr:uid="{C46D75E1-B6B8-47AE-AB48-64EB2615C6F3}"/>
    <cellStyle name="Entrada 2 2 2 15" xfId="21865" xr:uid="{415B7635-F7E8-4B3B-A790-80453A613BDB}"/>
    <cellStyle name="Entrada 2 2 2 16" xfId="23154" xr:uid="{FC15A218-4254-4EE4-AF86-8006E9BA3D6D}"/>
    <cellStyle name="Entrada 2 2 2 2" xfId="5516" xr:uid="{17F5B6FB-A818-4BBF-BCC2-6E3FC2AAD178}"/>
    <cellStyle name="Entrada 2 2 2 3" xfId="6219" xr:uid="{29012614-2734-4239-AAD5-AC3EC06FC57D}"/>
    <cellStyle name="Entrada 2 2 2 4" xfId="7548" xr:uid="{D1CF13FB-01CD-4EB4-9A3A-0ACA5B0BC060}"/>
    <cellStyle name="Entrada 2 2 2 5" xfId="8877" xr:uid="{C00DF9AE-CC31-4F6E-A629-9A29F4B9C8FA}"/>
    <cellStyle name="Entrada 2 2 2 6" xfId="10776" xr:uid="{997F49EA-AB62-44CD-AB45-6D469CF72D2D}"/>
    <cellStyle name="Entrada 2 2 2 7" xfId="12154" xr:uid="{A8BD0109-77E3-4B89-98DD-62040A607A23}"/>
    <cellStyle name="Entrada 2 2 2 8" xfId="12926" xr:uid="{95CD6E32-F092-49B6-BA69-F74AA0CFB195}"/>
    <cellStyle name="Entrada 2 2 2 9" xfId="14193" xr:uid="{9CBA929C-2046-414F-BFBA-45F263D5348C}"/>
    <cellStyle name="Entrada 2 2 20" xfId="20241" xr:uid="{7271EC28-DA1C-4EBA-BBDB-F71D5B26B4E4}"/>
    <cellStyle name="Entrada 2 2 21" xfId="21534" xr:uid="{C2AAAF5F-B6E9-4531-97DD-91E108E0B7EA}"/>
    <cellStyle name="Entrada 2 2 22" xfId="22825" xr:uid="{89B405FA-9D7B-4194-A878-86961325F19B}"/>
    <cellStyle name="Entrada 2 2 3" xfId="3388" xr:uid="{41EC553B-14E8-4D1E-80D4-C3BE009967B2}"/>
    <cellStyle name="Entrada 2 2 3 10" xfId="15688" xr:uid="{D61E6439-8FD6-4537-9C7D-BF7666283088}"/>
    <cellStyle name="Entrada 2 2 3 11" xfId="17017" xr:uid="{F08A2FBE-4F0E-4B93-BC2B-2BD6107DA409}"/>
    <cellStyle name="Entrada 2 2 3 12" xfId="18348" xr:uid="{1BBD3B74-AA4F-40C9-9996-01C74C18815D}"/>
    <cellStyle name="Entrada 2 2 3 13" xfId="19257" xr:uid="{F31B5531-0BC3-4794-B173-7B940A996D0E}"/>
    <cellStyle name="Entrada 2 2 3 14" xfId="20738" xr:uid="{C9015017-A7CF-42BF-978C-E605B64B29A6}"/>
    <cellStyle name="Entrada 2 2 3 15" xfId="22030" xr:uid="{AADCC493-EC4B-4C5F-848D-30D014B41FBD}"/>
    <cellStyle name="Entrada 2 2 3 16" xfId="23319" xr:uid="{F8EEDC9A-DB82-468B-B0F6-96DFC366DADD}"/>
    <cellStyle name="Entrada 2 2 3 2" xfId="4668" xr:uid="{17CFEB15-03A0-4DDD-ADDA-2074F31A6521}"/>
    <cellStyle name="Entrada 2 2 3 3" xfId="6384" xr:uid="{CC0DAFD4-5842-4032-AF40-3CF96F524A34}"/>
    <cellStyle name="Entrada 2 2 3 4" xfId="7713" xr:uid="{F0324903-8347-4EC5-B39C-F3F8597E34CB}"/>
    <cellStyle name="Entrada 2 2 3 5" xfId="9042" xr:uid="{EDE32F64-7B79-4969-9810-9AAAE3D97B6A}"/>
    <cellStyle name="Entrada 2 2 3 6" xfId="9968" xr:uid="{2BF23CDD-535C-402F-8F62-156916930573}"/>
    <cellStyle name="Entrada 2 2 3 7" xfId="11308" xr:uid="{85672876-14A3-4C3C-87A9-255330004FEE}"/>
    <cellStyle name="Entrada 2 2 3 8" xfId="12562" xr:uid="{D446F3EC-516E-4E86-BF90-2224A6C7A5F7}"/>
    <cellStyle name="Entrada 2 2 3 9" xfId="14358" xr:uid="{E1E43FF0-AA91-42A0-891B-2B1E01B5D1FE}"/>
    <cellStyle name="Entrada 2 2 4" xfId="3548" xr:uid="{4C461E61-FAE9-4126-A542-C9B7394107F4}"/>
    <cellStyle name="Entrada 2 2 4 10" xfId="15848" xr:uid="{39FD10C2-DADC-4938-A8A9-06CA851C43AB}"/>
    <cellStyle name="Entrada 2 2 4 11" xfId="17177" xr:uid="{5E0FE53E-7847-4D90-9CEE-825B49A9AB0A}"/>
    <cellStyle name="Entrada 2 2 4 12" xfId="18508" xr:uid="{B1B50966-DB4F-4724-A5B3-C0B349039F2C}"/>
    <cellStyle name="Entrada 2 2 4 13" xfId="19212" xr:uid="{0143AA75-F659-4EE2-87DF-FAED4F8C7103}"/>
    <cellStyle name="Entrada 2 2 4 14" xfId="20898" xr:uid="{DC22D3E1-71E6-4B20-AE5B-24458D3431A6}"/>
    <cellStyle name="Entrada 2 2 4 15" xfId="22190" xr:uid="{D60B6E6A-E123-41A6-9BE3-8EC742C0909F}"/>
    <cellStyle name="Entrada 2 2 4 16" xfId="23479" xr:uid="{5C39279B-6824-4737-AD83-CBA69D5CD46E}"/>
    <cellStyle name="Entrada 2 2 4 2" xfId="4618" xr:uid="{43C4A166-5C92-4C61-AC6A-4B33F7290083}"/>
    <cellStyle name="Entrada 2 2 4 3" xfId="6544" xr:uid="{87AA3FED-DFEB-4EC3-A843-71007253AA8F}"/>
    <cellStyle name="Entrada 2 2 4 4" xfId="7873" xr:uid="{2B91C263-D67E-49A6-BF5A-1B599EF65FD4}"/>
    <cellStyle name="Entrada 2 2 4 5" xfId="9202" xr:uid="{FDFE6431-BEE3-4F88-88E9-C13BC992233C}"/>
    <cellStyle name="Entrada 2 2 4 6" xfId="9922" xr:uid="{048B308C-BFE7-457B-A59C-F1A79B169775}"/>
    <cellStyle name="Entrada 2 2 4 7" xfId="11258" xr:uid="{B0AF628E-A2C2-4E4E-AC77-A2C6CEBDAAEE}"/>
    <cellStyle name="Entrada 2 2 4 8" xfId="12962" xr:uid="{47E27124-6E44-4281-B90A-BA341E5ED017}"/>
    <cellStyle name="Entrada 2 2 4 9" xfId="14518" xr:uid="{D2CDF07E-FF14-4917-949D-FD8BA0CD8831}"/>
    <cellStyle name="Entrada 2 2 5" xfId="3707" xr:uid="{84924399-AF81-49DC-A52C-868110C8BCAF}"/>
    <cellStyle name="Entrada 2 2 5 10" xfId="16007" xr:uid="{1C0906C2-ECAE-4D00-AB00-C9900E5EFCBF}"/>
    <cellStyle name="Entrada 2 2 5 11" xfId="17336" xr:uid="{99A6AB1B-3B90-4E42-AB77-F07755D18039}"/>
    <cellStyle name="Entrada 2 2 5 12" xfId="18667" xr:uid="{FA26A1BE-086F-4EC2-BE6E-B7198BAE5558}"/>
    <cellStyle name="Entrada 2 2 5 13" xfId="19355" xr:uid="{425F8477-7761-4BDB-87C6-E6BADA785187}"/>
    <cellStyle name="Entrada 2 2 5 14" xfId="21057" xr:uid="{6D4A3E44-0BC8-4E65-A311-D61D44B4ADE3}"/>
    <cellStyle name="Entrada 2 2 5 15" xfId="22349" xr:uid="{DA03CD14-0B64-40DD-B62D-DCA0301A248B}"/>
    <cellStyle name="Entrada 2 2 5 16" xfId="23638" xr:uid="{EED2977A-E4B9-4C82-A088-55E4C9705802}"/>
    <cellStyle name="Entrada 2 2 5 2" xfId="4782" xr:uid="{AB11FE90-B54D-4348-9969-350A304D99CD}"/>
    <cellStyle name="Entrada 2 2 5 3" xfId="6703" xr:uid="{2B2A178D-75E8-4480-9B61-000D474C5EBF}"/>
    <cellStyle name="Entrada 2 2 5 4" xfId="8032" xr:uid="{8C7796B0-EB33-4934-BD60-AE3B4652385C}"/>
    <cellStyle name="Entrada 2 2 5 5" xfId="9361" xr:uid="{4206E60A-47A2-482F-93B8-CA95CD62187B}"/>
    <cellStyle name="Entrada 2 2 5 6" xfId="10079" xr:uid="{F1581017-0EDC-4CE7-85E1-05519BB5203B}"/>
    <cellStyle name="Entrada 2 2 5 7" xfId="11421" xr:uid="{2F6D0BD0-ADA1-40C4-9437-2700201E2DB2}"/>
    <cellStyle name="Entrada 2 2 5 8" xfId="12776" xr:uid="{66D13249-3E01-4831-BD72-2E3A92225563}"/>
    <cellStyle name="Entrada 2 2 5 9" xfId="14677" xr:uid="{F3E784FF-181B-4513-B85D-6D8A10D17BB8}"/>
    <cellStyle name="Entrada 2 2 6" xfId="3862" xr:uid="{3C7DECFB-758A-4948-AD9A-8D844EB4AE3A}"/>
    <cellStyle name="Entrada 2 2 6 10" xfId="16162" xr:uid="{067EA44D-077F-4D50-B054-0385AAC5BE2F}"/>
    <cellStyle name="Entrada 2 2 6 11" xfId="17491" xr:uid="{3B46A031-54E4-457E-B88B-8569451FC33E}"/>
    <cellStyle name="Entrada 2 2 6 12" xfId="18822" xr:uid="{8EA757A7-3077-45E7-AB34-DDA8DD53B10F}"/>
    <cellStyle name="Entrada 2 2 6 13" xfId="19836" xr:uid="{C3890672-19C0-4F27-A6AC-92FF8763A228}"/>
    <cellStyle name="Entrada 2 2 6 14" xfId="21212" xr:uid="{82A4BFAC-19D3-4986-9CAD-8C7EF3EF9FF0}"/>
    <cellStyle name="Entrada 2 2 6 15" xfId="22504" xr:uid="{F06249C1-0B28-46D5-AB5C-4F60BD1D856F}"/>
    <cellStyle name="Entrada 2 2 6 16" xfId="23793" xr:uid="{76F658E4-8EBD-4F20-9C5E-9BA950DE812B}"/>
    <cellStyle name="Entrada 2 2 6 2" xfId="5374" xr:uid="{B9717A78-A4C7-4B29-95BC-27FC56E42A06}"/>
    <cellStyle name="Entrada 2 2 6 3" xfId="6858" xr:uid="{16592C60-A4A2-49AE-84BC-F3B25488B222}"/>
    <cellStyle name="Entrada 2 2 6 4" xfId="8187" xr:uid="{575F96F1-F482-4CDB-82E3-70F852A078B7}"/>
    <cellStyle name="Entrada 2 2 6 5" xfId="9516" xr:uid="{322570AB-9641-43F4-BEA2-2AF78755883C}"/>
    <cellStyle name="Entrada 2 2 6 6" xfId="10642" xr:uid="{07BA08F4-B4CF-47E0-B4A3-1ACEBF208DAE}"/>
    <cellStyle name="Entrada 2 2 6 7" xfId="12166" xr:uid="{28844D39-9D5F-4B41-AE67-B29834ED9639}"/>
    <cellStyle name="Entrada 2 2 6 8" xfId="12691" xr:uid="{A4DFC08B-5F8B-49CD-8A58-CE78F85C79CD}"/>
    <cellStyle name="Entrada 2 2 6 9" xfId="14832" xr:uid="{BEA472B4-FF02-4BBF-9282-A1940D46B8DE}"/>
    <cellStyle name="Entrada 2 2 7" xfId="4015" xr:uid="{4D33B438-CE9C-4422-A2C8-E66392C1F93C}"/>
    <cellStyle name="Entrada 2 2 7 10" xfId="16315" xr:uid="{A2CB6DB3-BE7B-4BEF-AC21-2FBA749D7F5E}"/>
    <cellStyle name="Entrada 2 2 7 11" xfId="17644" xr:uid="{25435F87-43E1-46F6-941F-74A5FE67C31D}"/>
    <cellStyle name="Entrada 2 2 7 12" xfId="18975" xr:uid="{E2F6E540-924B-4C9E-8681-D19027FA14EC}"/>
    <cellStyle name="Entrada 2 2 7 13" xfId="12534" xr:uid="{B14E185B-5697-45AB-929F-7D508156E0AF}"/>
    <cellStyle name="Entrada 2 2 7 14" xfId="21365" xr:uid="{6F0908CC-1B77-4ABD-BBF4-3257462857B9}"/>
    <cellStyle name="Entrada 2 2 7 15" xfId="22657" xr:uid="{8189BBD0-F4E1-4FE4-A2F8-81EE9D5A0312}"/>
    <cellStyle name="Entrada 2 2 7 16" xfId="23946" xr:uid="{C932F409-CE77-4F3F-8B50-9B0087647D25}"/>
    <cellStyle name="Entrada 2 2 7 2" xfId="4235" xr:uid="{FFC291FA-91F2-4620-88F9-3F98BDDBAD1C}"/>
    <cellStyle name="Entrada 2 2 7 3" xfId="7011" xr:uid="{F32918A0-91FE-45C8-9C26-9CC17021F350}"/>
    <cellStyle name="Entrada 2 2 7 4" xfId="8340" xr:uid="{EEE56270-1F11-4F1B-B6BB-0A95F4324CDF}"/>
    <cellStyle name="Entrada 2 2 7 5" xfId="9669" xr:uid="{6A2B3B6A-4E58-4B84-AE01-B416ADE35E45}"/>
    <cellStyle name="Entrada 2 2 7 6" xfId="4787" xr:uid="{1C2B9CFD-CDD9-4E0E-B4E7-F06D725A92EC}"/>
    <cellStyle name="Entrada 2 2 7 7" xfId="11069" xr:uid="{B4505DB2-D096-411B-A237-C2B28C25769B}"/>
    <cellStyle name="Entrada 2 2 7 8" xfId="13539" xr:uid="{40AC79F2-13B7-45B0-8738-DDCB756F409A}"/>
    <cellStyle name="Entrada 2 2 7 9" xfId="14985" xr:uid="{260649ED-F55B-4919-A876-D858E6780578}"/>
    <cellStyle name="Entrada 2 2 8" xfId="4847" xr:uid="{D9FA34A6-0D92-4655-9E10-CAA8123564C5}"/>
    <cellStyle name="Entrada 2 2 9" xfId="5863" xr:uid="{9FF45420-095B-4D86-98DC-D982941637E3}"/>
    <cellStyle name="Entrada 2 20" xfId="17787" xr:uid="{69EA48D9-5941-43BD-8E4F-3B726A8FBB70}"/>
    <cellStyle name="Entrada 2 21" xfId="13718" xr:uid="{1A278137-E115-420C-A88F-D074E45C251E}"/>
    <cellStyle name="Entrada 2 22" xfId="20205" xr:uid="{011EDB68-AC76-44D7-BB94-672799BB02E9}"/>
    <cellStyle name="Entrada 2 23" xfId="21498" xr:uid="{EBA1EDF4-AA3C-4BFB-99E4-D882AC1D446F}"/>
    <cellStyle name="Entrada 2 24" xfId="22789" xr:uid="{D34FA3C3-C532-4948-B211-82D2987E37D2}"/>
    <cellStyle name="Entrada 2 3" xfId="2934" xr:uid="{955DCF75-0771-462E-B175-AF5DAEDDCBF9}"/>
    <cellStyle name="Entrada 2 3 10" xfId="7260" xr:uid="{F57450BF-AC16-4328-A296-2B439B4E90B7}"/>
    <cellStyle name="Entrada 2 3 11" xfId="8589" xr:uid="{4B229E31-411C-482D-B5F9-ECB850CAC43C}"/>
    <cellStyle name="Entrada 2 3 12" xfId="10281" xr:uid="{D65B7FFE-596C-4DD3-92A4-A337842A4F2B}"/>
    <cellStyle name="Entrada 2 3 13" xfId="11631" xr:uid="{BFBE540E-575D-4F19-BE13-2ED17C0DA630}"/>
    <cellStyle name="Entrada 2 3 14" xfId="13461" xr:uid="{C1BE767B-DB47-4EDD-AE18-A6628BD8CDA6}"/>
    <cellStyle name="Entrada 2 3 15" xfId="13905" xr:uid="{C504A66A-3D3A-4046-93D0-29EF5B66FB97}"/>
    <cellStyle name="Entrada 2 3 16" xfId="15234" xr:uid="{2156B70F-219D-477A-BB3D-1977F36A6A3D}"/>
    <cellStyle name="Entrada 2 3 17" xfId="16564" xr:uid="{EA77D939-F039-4214-8B48-F4C1015CFD49}"/>
    <cellStyle name="Entrada 2 3 18" xfId="17894" xr:uid="{93920E12-AF87-42BF-9463-BAD4A448FB0D}"/>
    <cellStyle name="Entrada 2 3 19" xfId="19534" xr:uid="{64963184-88BE-48DA-8000-9A3308C94B65}"/>
    <cellStyle name="Entrada 2 3 2" xfId="3283" xr:uid="{DB356A2A-1CFC-4D18-9B0E-7C11B4A8FFEE}"/>
    <cellStyle name="Entrada 2 3 2 10" xfId="15583" xr:uid="{B3A0AAA7-D3D2-44EE-A56B-79465F6B90A0}"/>
    <cellStyle name="Entrada 2 3 2 11" xfId="16912" xr:uid="{F3AE3F40-7C67-4FFE-9368-3A21C2940DF9}"/>
    <cellStyle name="Entrada 2 3 2 12" xfId="18243" xr:uid="{BAE24833-C0DE-4159-AA09-61356011AF2D}"/>
    <cellStyle name="Entrada 2 3 2 13" xfId="19728" xr:uid="{C9A3089B-9225-4AC4-8A19-D34F1840E575}"/>
    <cellStyle name="Entrada 2 3 2 14" xfId="20633" xr:uid="{9AE379FF-237B-43AF-AECA-49F6171FCFD4}"/>
    <cellStyle name="Entrada 2 3 2 15" xfId="21925" xr:uid="{440C414C-7C1D-4D8C-BABF-667B4A5D5563}"/>
    <cellStyle name="Entrada 2 3 2 16" xfId="23214" xr:uid="{1A40AE18-E032-4104-856D-D498D476978A}"/>
    <cellStyle name="Entrada 2 3 2 2" xfId="5234" xr:uid="{54C5C236-2EBA-4F52-AA7C-FE43D244ACF1}"/>
    <cellStyle name="Entrada 2 3 2 3" xfId="6279" xr:uid="{1FF839BE-1C2B-4B4A-A256-14E285380A4D}"/>
    <cellStyle name="Entrada 2 3 2 4" xfId="7608" xr:uid="{88BA2860-2B19-4E0E-9301-208E5ED235B2}"/>
    <cellStyle name="Entrada 2 3 2 5" xfId="8937" xr:uid="{B52F8B0A-AFEE-40B7-86AA-A249D2BFA848}"/>
    <cellStyle name="Entrada 2 3 2 6" xfId="10509" xr:uid="{02DB1E67-828F-4CFF-A549-3FECE3678AD5}"/>
    <cellStyle name="Entrada 2 3 2 7" xfId="11871" xr:uid="{F380C76A-3B5E-4DC1-A7D5-6CC236719CA3}"/>
    <cellStyle name="Entrada 2 3 2 8" xfId="12528" xr:uid="{1F0B44F7-5558-445C-8B51-87451A804948}"/>
    <cellStyle name="Entrada 2 3 2 9" xfId="14253" xr:uid="{182F9FB5-DD94-4ECE-AC84-48EB129FBBF7}"/>
    <cellStyle name="Entrada 2 3 20" xfId="20300" xr:uid="{83B1BDC0-7CFE-41D7-9760-98247539C685}"/>
    <cellStyle name="Entrada 2 3 21" xfId="21593" xr:uid="{5D4F8F06-FFA5-4344-A749-96A923B10294}"/>
    <cellStyle name="Entrada 2 3 22" xfId="22884" xr:uid="{6042E391-1499-40C5-88A3-9C0FFE2749CE}"/>
    <cellStyle name="Entrada 2 3 3" xfId="3448" xr:uid="{13DEE843-13B6-4684-9A60-55D57AA2BFC9}"/>
    <cellStyle name="Entrada 2 3 3 10" xfId="15748" xr:uid="{15F507EC-3044-466D-84BD-D45EDAABFB2D}"/>
    <cellStyle name="Entrada 2 3 3 11" xfId="17077" xr:uid="{F3C840E2-C8CE-417D-BE04-F9CAFBE42D10}"/>
    <cellStyle name="Entrada 2 3 3 12" xfId="18408" xr:uid="{27F54815-0BA1-4D62-BFAE-D1827AA454D0}"/>
    <cellStyle name="Entrada 2 3 3 13" xfId="19681" xr:uid="{52337A3B-64C1-4BCB-8956-2DCE3BB57E15}"/>
    <cellStyle name="Entrada 2 3 3 14" xfId="20798" xr:uid="{1F1158EE-02B3-4699-AAA1-83D1D5018CED}"/>
    <cellStyle name="Entrada 2 3 3 15" xfId="22090" xr:uid="{D78431B4-3578-4FF3-B455-7C1F3FF63EF2}"/>
    <cellStyle name="Entrada 2 3 3 16" xfId="23379" xr:uid="{76D87888-03F0-42E7-B8A1-641E19800CB9}"/>
    <cellStyle name="Entrada 2 3 3 2" xfId="5179" xr:uid="{814B503C-6097-4775-B8A7-D12998DD824B}"/>
    <cellStyle name="Entrada 2 3 3 3" xfId="6444" xr:uid="{986E92DC-C61B-4A54-9916-3441889DD68B}"/>
    <cellStyle name="Entrada 2 3 3 4" xfId="7773" xr:uid="{A8B4BD3C-EC7D-4CAC-8643-B150217CB5BD}"/>
    <cellStyle name="Entrada 2 3 3 5" xfId="9102" xr:uid="{EA627D62-E21D-4ACA-A707-7EAF44351CE1}"/>
    <cellStyle name="Entrada 2 3 3 6" xfId="10456" xr:uid="{12AF1919-BF2A-4AA5-8A6F-109783F21081}"/>
    <cellStyle name="Entrada 2 3 3 7" xfId="11816" xr:uid="{E0A497FC-DAC7-44D7-B9F5-4F71CDE59299}"/>
    <cellStyle name="Entrada 2 3 3 8" xfId="11243" xr:uid="{9BDD29AC-EBF2-4DC5-B0F1-4DCF8CACCBC7}"/>
    <cellStyle name="Entrada 2 3 3 9" xfId="14418" xr:uid="{3D79AF45-C712-4485-9A01-A1C70A246654}"/>
    <cellStyle name="Entrada 2 3 4" xfId="3608" xr:uid="{464A3090-A337-4DBC-81D3-8A453FC2DD1C}"/>
    <cellStyle name="Entrada 2 3 4 10" xfId="15908" xr:uid="{9C294BC1-61A6-4582-8AB1-C63F0C6CF1B5}"/>
    <cellStyle name="Entrada 2 3 4 11" xfId="17237" xr:uid="{51783F7E-C417-40A5-B195-31EBB82BAE85}"/>
    <cellStyle name="Entrada 2 3 4 12" xfId="18568" xr:uid="{0B28DACE-F242-4E2D-94E3-26986E053691}"/>
    <cellStyle name="Entrada 2 3 4 13" xfId="19276" xr:uid="{092E8AC4-7F1D-4E65-9D70-1B38CA087398}"/>
    <cellStyle name="Entrada 2 3 4 14" xfId="20958" xr:uid="{7C6A4201-D844-4077-BD0F-CE839E01B7CC}"/>
    <cellStyle name="Entrada 2 3 4 15" xfId="22250" xr:uid="{C3934196-B002-41DA-A674-D0A347982719}"/>
    <cellStyle name="Entrada 2 3 4 16" xfId="23539" xr:uid="{6C2CC7E2-3844-41FD-A6DE-97AFCBE7C71F}"/>
    <cellStyle name="Entrada 2 3 4 2" xfId="4688" xr:uid="{42CA2350-C98E-487C-B7F2-8A902DA1764B}"/>
    <cellStyle name="Entrada 2 3 4 3" xfId="6604" xr:uid="{6738E372-862F-438C-A092-4E4792E490F2}"/>
    <cellStyle name="Entrada 2 3 4 4" xfId="7933" xr:uid="{C60C30E0-A391-4B2D-BB27-87B81B38138A}"/>
    <cellStyle name="Entrada 2 3 4 5" xfId="9262" xr:uid="{D8263229-E79D-4FFF-96A3-7E55DE09977A}"/>
    <cellStyle name="Entrada 2 3 4 6" xfId="9988" xr:uid="{47B106CB-3C94-4A81-B484-A8809D94B122}"/>
    <cellStyle name="Entrada 2 3 4 7" xfId="11328" xr:uid="{647D595F-B577-4764-8ED6-8088A829524D}"/>
    <cellStyle name="Entrada 2 3 4 8" xfId="12561" xr:uid="{42C9191A-5BBB-4675-A369-31FC9084EAEA}"/>
    <cellStyle name="Entrada 2 3 4 9" xfId="14578" xr:uid="{5ECC65EC-4B64-473B-8C18-CBF702BF46FF}"/>
    <cellStyle name="Entrada 2 3 5" xfId="3767" xr:uid="{49456BB2-8AB3-4A5C-9226-6C32742ADE46}"/>
    <cellStyle name="Entrada 2 3 5 10" xfId="16067" xr:uid="{6797551F-10EA-480D-B454-354B58C287EE}"/>
    <cellStyle name="Entrada 2 3 5 11" xfId="17396" xr:uid="{C397BBDB-92FB-4940-9A9E-B8B5E352CA71}"/>
    <cellStyle name="Entrada 2 3 5 12" xfId="18727" xr:uid="{2408A34A-9A69-46F6-9DA5-841E46255F92}"/>
    <cellStyle name="Entrada 2 3 5 13" xfId="11585" xr:uid="{D5B5D41F-CD9D-44D4-9036-06DE52B0C2D1}"/>
    <cellStyle name="Entrada 2 3 5 14" xfId="21117" xr:uid="{EBC14BFC-697E-4F54-934A-8B09D50DB54B}"/>
    <cellStyle name="Entrada 2 3 5 15" xfId="22409" xr:uid="{659D6E00-B0E1-4189-B1F2-911EB9EF0934}"/>
    <cellStyle name="Entrada 2 3 5 16" xfId="23698" xr:uid="{1EE07A66-9E8E-494A-8A8E-FC718251ADF0}"/>
    <cellStyle name="Entrada 2 3 5 2" xfId="4159" xr:uid="{C3637FC6-80CC-46EA-9F41-C5E6BE66514F}"/>
    <cellStyle name="Entrada 2 3 5 3" xfId="6763" xr:uid="{D51042B1-3089-45F1-ABAF-DF1BE7C87FCE}"/>
    <cellStyle name="Entrada 2 3 5 4" xfId="8092" xr:uid="{7597CDAA-808C-4EB4-8118-5E920F4D18B3}"/>
    <cellStyle name="Entrada 2 3 5 5" xfId="9421" xr:uid="{978AC52C-3F4A-4076-BEB6-F311D1815AB6}"/>
    <cellStyle name="Entrada 2 3 5 6" xfId="5323" xr:uid="{74EF2541-49C8-4062-B606-02F7B9E48730}"/>
    <cellStyle name="Entrada 2 3 5 7" xfId="10764" xr:uid="{A2EDB60F-DAE1-4643-B202-BCCB6DA385E6}"/>
    <cellStyle name="Entrada 2 3 5 8" xfId="13161" xr:uid="{66A2A7E5-CE3D-4AC0-AFAB-37F8423FF59F}"/>
    <cellStyle name="Entrada 2 3 5 9" xfId="14737" xr:uid="{D152CB2E-3CF2-4F9A-B2A4-C61E681DCBBA}"/>
    <cellStyle name="Entrada 2 3 6" xfId="3922" xr:uid="{BD588D3D-9F07-40CF-AE79-1DEDA05E9DB4}"/>
    <cellStyle name="Entrada 2 3 6 10" xfId="16222" xr:uid="{EC802840-6E77-4DEA-ADC4-1CE59174E997}"/>
    <cellStyle name="Entrada 2 3 6 11" xfId="17551" xr:uid="{7B0C8DD0-E0CD-46F9-B5FC-F81B60D3F344}"/>
    <cellStyle name="Entrada 2 3 6 12" xfId="18882" xr:uid="{6E66DEDA-A00B-445B-A981-0DC67618BB8D}"/>
    <cellStyle name="Entrada 2 3 6 13" xfId="19113" xr:uid="{43C9531D-98DE-4024-8B73-F1E4F95D46EE}"/>
    <cellStyle name="Entrada 2 3 6 14" xfId="21272" xr:uid="{7A882352-CB3B-4105-961A-0F683CA4789A}"/>
    <cellStyle name="Entrada 2 3 6 15" xfId="22564" xr:uid="{8AC6BB7E-1454-43E1-9CA0-CBA48EDCAC5E}"/>
    <cellStyle name="Entrada 2 3 6 16" xfId="23853" xr:uid="{8CD71852-55E4-4C08-B2D2-190DCC2199DA}"/>
    <cellStyle name="Entrada 2 3 6 2" xfId="4500" xr:uid="{9DC8F388-7B76-454B-9F4E-258E71BC50CC}"/>
    <cellStyle name="Entrada 2 3 6 3" xfId="6918" xr:uid="{EA3A7BEF-30C8-414A-9A9B-431AC1613430}"/>
    <cellStyle name="Entrada 2 3 6 4" xfId="8247" xr:uid="{D5E10730-CDE8-4C55-B1C9-AED3CF57C930}"/>
    <cellStyle name="Entrada 2 3 6 5" xfId="9576" xr:uid="{78DC2AED-E9F5-4805-A601-800A67F5953B}"/>
    <cellStyle name="Entrada 2 3 6 6" xfId="9808" xr:uid="{DB65F164-9D0F-4446-BF2D-2112CFD2F192}"/>
    <cellStyle name="Entrada 2 3 6 7" xfId="11179" xr:uid="{D7441A2D-3E3B-434A-81DD-D34EE6F1FE08}"/>
    <cellStyle name="Entrada 2 3 6 8" xfId="12628" xr:uid="{8E2D094A-EB4B-4668-BD0A-D86D0EA0F74F}"/>
    <cellStyle name="Entrada 2 3 6 9" xfId="14892" xr:uid="{F20BAA25-542A-4ABA-B3D2-BFB805CD261A}"/>
    <cellStyle name="Entrada 2 3 7" xfId="4074" xr:uid="{26AC8E39-521B-40EA-8B1B-759A8BAEB336}"/>
    <cellStyle name="Entrada 2 3 7 10" xfId="16374" xr:uid="{F6659025-E5D8-4130-9DA0-54EE201C17F4}"/>
    <cellStyle name="Entrada 2 3 7 11" xfId="17703" xr:uid="{81C17DC0-7756-4EF4-88DE-242703ED4FE9}"/>
    <cellStyle name="Entrada 2 3 7 12" xfId="19034" xr:uid="{890192E4-180D-466E-8096-C0F5DDDE920A}"/>
    <cellStyle name="Entrada 2 3 7 13" xfId="13856" xr:uid="{B4F40F98-AAA4-4783-923F-CBE19D8899AF}"/>
    <cellStyle name="Entrada 2 3 7 14" xfId="21424" xr:uid="{7CA94143-9D37-40E4-91CE-9267DFB271C2}"/>
    <cellStyle name="Entrada 2 3 7 15" xfId="22716" xr:uid="{89E7BD0A-0869-4F8E-83A1-6EACEB28C302}"/>
    <cellStyle name="Entrada 2 3 7 16" xfId="24005" xr:uid="{F5DBC8F1-202A-460F-81C7-2F8D330B3FDE}"/>
    <cellStyle name="Entrada 2 3 7 2" xfId="4404" xr:uid="{9923E25D-90DF-4ECE-9AB0-0BD0504174BD}"/>
    <cellStyle name="Entrada 2 3 7 3" xfId="7070" xr:uid="{93ABCB53-5B19-46E5-9C9B-E0803B60072E}"/>
    <cellStyle name="Entrada 2 3 7 4" xfId="8399" xr:uid="{FDC2EACB-D142-42FF-85B2-3980D084B109}"/>
    <cellStyle name="Entrada 2 3 7 5" xfId="9728" xr:uid="{EB599098-9960-4544-B9EA-DAB89617DAA3}"/>
    <cellStyle name="Entrada 2 3 7 6" xfId="7136" xr:uid="{C7BE2C93-DFB1-4D9D-9F08-AD84C3BD3A77}"/>
    <cellStyle name="Entrada 2 3 7 7" xfId="10747" xr:uid="{36D38643-2928-4664-B7F5-93A633651F9C}"/>
    <cellStyle name="Entrada 2 3 7 8" xfId="13758" xr:uid="{39608F10-0F72-492E-81B7-B93ED9B787C7}"/>
    <cellStyle name="Entrada 2 3 7 9" xfId="15044" xr:uid="{6061CC6C-19EB-4943-8831-6C551671E3B9}"/>
    <cellStyle name="Entrada 2 3 8" xfId="4993" xr:uid="{19EC6AB0-7C41-47CB-B086-430B3E90E13A}"/>
    <cellStyle name="Entrada 2 3 9" xfId="5930" xr:uid="{989AB68A-D68C-4A5E-9A93-23808F185652}"/>
    <cellStyle name="Entrada 2 4" xfId="3185" xr:uid="{6B0C2C28-02DF-4644-8F20-4C107B0C8A4D}"/>
    <cellStyle name="Entrada 2 4 10" xfId="15485" xr:uid="{CC828C70-270E-41FB-9BB3-E6588486F9E2}"/>
    <cellStyle name="Entrada 2 4 11" xfId="16814" xr:uid="{3F535AA6-E508-4D3D-B389-7E5544957FD7}"/>
    <cellStyle name="Entrada 2 4 12" xfId="18145" xr:uid="{DEC5874A-0CBC-4E8A-A22F-6B1E522CC771}"/>
    <cellStyle name="Entrada 2 4 13" xfId="19689" xr:uid="{1A7B4031-2606-433C-B3ED-78FA4DFF1F56}"/>
    <cellStyle name="Entrada 2 4 14" xfId="20535" xr:uid="{2034DF56-3CA7-4C81-99B0-E5CFBBBE6BCE}"/>
    <cellStyle name="Entrada 2 4 15" xfId="21827" xr:uid="{874E510E-BB2F-4C71-9E27-9A44A7AE981A}"/>
    <cellStyle name="Entrada 2 4 16" xfId="23116" xr:uid="{CD8F9E2B-62C2-4B1B-AA2B-2265A57C553D}"/>
    <cellStyle name="Entrada 2 4 2" xfId="5188" xr:uid="{AFC4D657-0940-44A5-9DC7-DDF3055D52F3}"/>
    <cellStyle name="Entrada 2 4 3" xfId="6181" xr:uid="{A428A43E-D19C-4C69-8766-85E7472D3B25}"/>
    <cellStyle name="Entrada 2 4 4" xfId="7510" xr:uid="{43BBD226-AD27-4ABB-BFC4-C72D710EE81D}"/>
    <cellStyle name="Entrada 2 4 5" xfId="8839" xr:uid="{2A39B018-A41D-4B7D-BB72-C0623A95D03E}"/>
    <cellStyle name="Entrada 2 4 6" xfId="10465" xr:uid="{C6867C6B-0F32-4148-9B18-2870F4ABA96D}"/>
    <cellStyle name="Entrada 2 4 7" xfId="11825" xr:uid="{7435D516-AF01-44D6-955F-7F6FD0EE4E99}"/>
    <cellStyle name="Entrada 2 4 8" xfId="13655" xr:uid="{49CD0B52-8DC8-49CB-AB11-6F29A46DCAE6}"/>
    <cellStyle name="Entrada 2 4 9" xfId="14155" xr:uid="{06963750-A65C-47D5-BE1F-0CD7264A510E}"/>
    <cellStyle name="Entrada 2 5" xfId="3102" xr:uid="{AE4B8229-9E09-4D79-8313-02FADB2E4A04}"/>
    <cellStyle name="Entrada 2 5 10" xfId="15402" xr:uid="{27A024DA-B904-405D-BDD2-7287F0BE8346}"/>
    <cellStyle name="Entrada 2 5 11" xfId="16731" xr:uid="{B59B3F02-7E47-4865-B163-F9594D4C8F07}"/>
    <cellStyle name="Entrada 2 5 12" xfId="18062" xr:uid="{43928D1A-3050-4DE9-B1E4-3C1789D1044C}"/>
    <cellStyle name="Entrada 2 5 13" xfId="19565" xr:uid="{74626D00-2BBA-4A82-BB42-E287DE9E0F9F}"/>
    <cellStyle name="Entrada 2 5 14" xfId="20452" xr:uid="{CDAD13F3-E37E-46AB-8B37-AD453A4C0DB4}"/>
    <cellStyle name="Entrada 2 5 15" xfId="21744" xr:uid="{40AE4C08-F514-44C7-9004-CF99126153EE}"/>
    <cellStyle name="Entrada 2 5 16" xfId="23033" xr:uid="{667DD006-563B-4978-8602-DF9CBE7766F2}"/>
    <cellStyle name="Entrada 2 5 2" xfId="5038" xr:uid="{9A30E612-3F51-4418-99CA-3B4D869A40FD}"/>
    <cellStyle name="Entrada 2 5 3" xfId="6098" xr:uid="{79CE23E3-F193-4CFC-81AE-292A4CF39D1D}"/>
    <cellStyle name="Entrada 2 5 4" xfId="7427" xr:uid="{DF5FAE10-0755-4F56-90D2-674C73F9D121}"/>
    <cellStyle name="Entrada 2 5 5" xfId="8756" xr:uid="{E91886BE-EC03-4F80-A3BA-C922F0BA332F}"/>
    <cellStyle name="Entrada 2 5 6" xfId="10322" xr:uid="{FF336DA5-8F63-416D-AD19-F73260967127}"/>
    <cellStyle name="Entrada 2 5 7" xfId="11675" xr:uid="{1708D6D5-F269-473A-9F5C-A73F0B3F45DC}"/>
    <cellStyle name="Entrada 2 5 8" xfId="12102" xr:uid="{38DEE08A-4CED-44D0-8007-1209047B4D15}"/>
    <cellStyle name="Entrada 2 5 9" xfId="14072" xr:uid="{9291CA86-6B64-4316-93A5-278943914D38}"/>
    <cellStyle name="Entrada 2 6" xfId="3026" xr:uid="{7DB54F8B-E1C5-47F2-A8E0-FD275DD7B8A7}"/>
    <cellStyle name="Entrada 2 6 10" xfId="15326" xr:uid="{7E113D13-E432-4338-8F74-0785B080C6F1}"/>
    <cellStyle name="Entrada 2 6 11" xfId="16655" xr:uid="{1CF7CED5-FB7A-4D00-AABE-3F256B8A4AD2}"/>
    <cellStyle name="Entrada 2 6 12" xfId="17986" xr:uid="{B23D9889-DE70-42FF-9E30-95D9E0AE419A}"/>
    <cellStyle name="Entrada 2 6 13" xfId="19187" xr:uid="{816E2F40-CF1E-40A8-8EAD-C80B64B3C911}"/>
    <cellStyle name="Entrada 2 6 14" xfId="20376" xr:uid="{3E213343-ACCD-4C6B-8932-407EF93C0B62}"/>
    <cellStyle name="Entrada 2 6 15" xfId="21668" xr:uid="{DE489DC6-7AC7-4F84-8CA0-FE9BE5B2813D}"/>
    <cellStyle name="Entrada 2 6 16" xfId="22957" xr:uid="{5B7AAEB9-FB2D-421F-872D-2DA69FAF7C2A}"/>
    <cellStyle name="Entrada 2 6 2" xfId="4581" xr:uid="{0D061A7D-211E-443A-AB3B-61FB8F1EA891}"/>
    <cellStyle name="Entrada 2 6 3" xfId="6022" xr:uid="{463BE880-4F41-4B78-9A85-1E773346DA4F}"/>
    <cellStyle name="Entrada 2 6 4" xfId="7351" xr:uid="{B7E28BDD-310A-4205-9890-DC90146725CF}"/>
    <cellStyle name="Entrada 2 6 5" xfId="8680" xr:uid="{D30DC1FE-38A8-429E-B825-2357EE1D4EEE}"/>
    <cellStyle name="Entrada 2 6 6" xfId="9888" xr:uid="{5448C877-2110-43C7-9D7C-DEA0134ABAA1}"/>
    <cellStyle name="Entrada 2 6 7" xfId="11221" xr:uid="{41FE4D4C-6314-4A4E-80CF-90F16EE1BEB5}"/>
    <cellStyle name="Entrada 2 6 8" xfId="13532" xr:uid="{BA733EC6-AC90-448F-ADC8-DEC8EAA520EA}"/>
    <cellStyle name="Entrada 2 6 9" xfId="13996" xr:uid="{B589DE23-C316-43B1-B0B2-2FBC05723151}"/>
    <cellStyle name="Entrada 2 7" xfId="3067" xr:uid="{5E5C7925-FB94-44B6-9BD6-B60A954C381E}"/>
    <cellStyle name="Entrada 2 7 10" xfId="15367" xr:uid="{6935EA50-21FC-485F-8D49-4805890F0DF7}"/>
    <cellStyle name="Entrada 2 7 11" xfId="16696" xr:uid="{95E7186B-3A27-4AA1-AB46-8BEF685B220C}"/>
    <cellStyle name="Entrada 2 7 12" xfId="18027" xr:uid="{489523C2-831B-4D4C-B3D0-82615DDC965A}"/>
    <cellStyle name="Entrada 2 7 13" xfId="19141" xr:uid="{9D573DDE-2865-4266-B5BC-049F52E5C019}"/>
    <cellStyle name="Entrada 2 7 14" xfId="20417" xr:uid="{C1A27CA5-62CB-41CF-A2F6-1E7921697B1C}"/>
    <cellStyle name="Entrada 2 7 15" xfId="21709" xr:uid="{208753A1-B338-417C-8027-60AE60940E18}"/>
    <cellStyle name="Entrada 2 7 16" xfId="22998" xr:uid="{852C249E-E31F-474A-95CF-07F2D260EC0E}"/>
    <cellStyle name="Entrada 2 7 2" xfId="4531" xr:uid="{CA6983F4-615E-4028-8C37-EDB65C23DDB8}"/>
    <cellStyle name="Entrada 2 7 3" xfId="6063" xr:uid="{114790AD-E50C-47A0-B851-C483045FBB9F}"/>
    <cellStyle name="Entrada 2 7 4" xfId="7392" xr:uid="{5B7BE1E2-5D93-4C46-AECC-627F39424293}"/>
    <cellStyle name="Entrada 2 7 5" xfId="8721" xr:uid="{6C470B79-3E42-4A43-BCA0-07DA425C1A22}"/>
    <cellStyle name="Entrada 2 7 6" xfId="9839" xr:uid="{5D2184DD-6A20-4FE4-BF2E-A6D048DC76DD}"/>
    <cellStyle name="Entrada 2 7 7" xfId="11172" xr:uid="{300774D5-1867-4BDB-B15A-A190A91E6171}"/>
    <cellStyle name="Entrada 2 7 8" xfId="12820" xr:uid="{9617EFF5-210F-4D2F-9864-48BC4DB54D64}"/>
    <cellStyle name="Entrada 2 7 9" xfId="14037" xr:uid="{580E890F-A50F-4896-92C3-1955E637B74F}"/>
    <cellStyle name="Entrada 2 8" xfId="3138" xr:uid="{9AD285DD-FC34-4C01-8ADB-D07F903D7FCE}"/>
    <cellStyle name="Entrada 2 8 10" xfId="15438" xr:uid="{F9AAC8EE-CE5A-41D8-AC94-E932F7508C12}"/>
    <cellStyle name="Entrada 2 8 11" xfId="16767" xr:uid="{11668995-9F6A-4901-8EEF-DD7CF2421B1D}"/>
    <cellStyle name="Entrada 2 8 12" xfId="18098" xr:uid="{69BF3B09-4A64-4E54-B265-A86D640DA592}"/>
    <cellStyle name="Entrada 2 8 13" xfId="20083" xr:uid="{72E38CC2-BBD5-4473-9B60-FB13A39BA81E}"/>
    <cellStyle name="Entrada 2 8 14" xfId="20488" xr:uid="{60638726-1763-4981-B255-07599ECBEF5B}"/>
    <cellStyle name="Entrada 2 8 15" xfId="21780" xr:uid="{CEFD8C08-9F1D-48D5-B8C4-03A7ECDF23B1}"/>
    <cellStyle name="Entrada 2 8 16" xfId="23069" xr:uid="{DFB2F9F4-E300-4618-B969-3679EA9A2CE8}"/>
    <cellStyle name="Entrada 2 8 2" xfId="5672" xr:uid="{DFBEDA30-39D3-485B-B5A4-CFC496FE9891}"/>
    <cellStyle name="Entrada 2 8 3" xfId="6134" xr:uid="{0324DB7D-31AC-4E36-AF54-0FDB9BD422A0}"/>
    <cellStyle name="Entrada 2 8 4" xfId="7463" xr:uid="{B2C37FAB-3198-4757-AEAB-1685370CF772}"/>
    <cellStyle name="Entrada 2 8 5" xfId="8792" xr:uid="{231FB43F-ECC4-4E53-BFDF-EF065B86FD6B}"/>
    <cellStyle name="Entrada 2 8 6" xfId="10923" xr:uid="{FC9DBE33-9825-4C22-B254-6C2803A5195B}"/>
    <cellStyle name="Entrada 2 8 7" xfId="12311" xr:uid="{8F2FC167-619E-4458-B7BE-3D5A01389525}"/>
    <cellStyle name="Entrada 2 8 8" xfId="11684" xr:uid="{44597BE0-DCF7-410B-AC68-A4490B5E9542}"/>
    <cellStyle name="Entrada 2 8 9" xfId="14108" xr:uid="{CB80C1F7-23A8-46C2-98E4-33101B79BF81}"/>
    <cellStyle name="Entrada 2 9" xfId="3012" xr:uid="{7EFBA8D6-5516-4AA4-9202-5C8F0BB7B6CF}"/>
    <cellStyle name="Entrada 2 9 10" xfId="15312" xr:uid="{A165F24C-4F8A-4162-985C-00C19EA2B10E}"/>
    <cellStyle name="Entrada 2 9 11" xfId="16641" xr:uid="{6A7B24F1-DBA9-4E74-8CF4-BBD811E9F0EA}"/>
    <cellStyle name="Entrada 2 9 12" xfId="17972" xr:uid="{BB98B42F-A85B-44F2-A45A-E93DDA87A6A1}"/>
    <cellStyle name="Entrada 2 9 13" xfId="19431" xr:uid="{AC64B0FC-B992-4487-8210-96797A72879A}"/>
    <cellStyle name="Entrada 2 9 14" xfId="20362" xr:uid="{7159440D-BA4F-44FC-A1CC-3E850BC411AC}"/>
    <cellStyle name="Entrada 2 9 15" xfId="21654" xr:uid="{FBB78883-8642-470F-A427-EDF62CC0B67D}"/>
    <cellStyle name="Entrada 2 9 16" xfId="22943" xr:uid="{6321531E-C1B0-4AFD-86D1-28F99DB1CF76}"/>
    <cellStyle name="Entrada 2 9 2" xfId="4868" xr:uid="{10F66FF7-8D54-4555-ACF1-B413C1712CE6}"/>
    <cellStyle name="Entrada 2 9 3" xfId="6008" xr:uid="{A2D5337F-62AF-4A19-BA0C-6C773FDCA020}"/>
    <cellStyle name="Entrada 2 9 4" xfId="7337" xr:uid="{C5D07AF6-1D86-4425-B002-FF343FA6EB81}"/>
    <cellStyle name="Entrada 2 9 5" xfId="8666" xr:uid="{2450111C-47E6-41EA-B172-FE90968BF0FE}"/>
    <cellStyle name="Entrada 2 9 6" xfId="10162" xr:uid="{B29D8B0E-BC7D-48E0-9888-6F66E16C9E32}"/>
    <cellStyle name="Entrada 2 9 7" xfId="11507" xr:uid="{A6D0AB7D-6908-42A8-850B-3CE4CF9B463F}"/>
    <cellStyle name="Entrada 2 9 8" xfId="12758" xr:uid="{574D9C91-CD7E-4696-B985-D4DD7C7C790D}"/>
    <cellStyle name="Entrada 2 9 9" xfId="13982" xr:uid="{96546D6D-37B3-4FD3-958B-8F0FF3AF9E47}"/>
    <cellStyle name="Entrada 20" xfId="19674" xr:uid="{E2E0C2C2-F91D-4F40-A281-FEE2CCF59846}"/>
    <cellStyle name="Entrada 21" xfId="19932" xr:uid="{972F9031-6433-4E83-938A-52D0FABBA3B4}"/>
    <cellStyle name="Entrada 22" xfId="19248" xr:uid="{716750DA-27C1-4043-8AB6-9A60A4F7F6B6}"/>
    <cellStyle name="Entrada 23" xfId="19864" xr:uid="{91B0FC10-4EDE-4324-A1A9-E7BEEE91BA82}"/>
    <cellStyle name="Entrada 3" xfId="3040" xr:uid="{3612AB8F-BEB0-43CD-8CE1-EBCB18CFB30A}"/>
    <cellStyle name="Entrada 3 10" xfId="15340" xr:uid="{69C690AC-1D0F-4C9E-88CC-C7B34A8E23FB}"/>
    <cellStyle name="Entrada 3 11" xfId="16669" xr:uid="{4037381A-B1DA-419B-9B97-C1B2476F1219}"/>
    <cellStyle name="Entrada 3 12" xfId="18000" xr:uid="{A3E34929-0033-4756-9EC3-D306E5C96678}"/>
    <cellStyle name="Entrada 3 13" xfId="20118" xr:uid="{720836A6-6D31-46F8-A811-E53CF309B05C}"/>
    <cellStyle name="Entrada 3 14" xfId="20390" xr:uid="{84266F90-FCE0-4FC3-B731-2FCF311E51C8}"/>
    <cellStyle name="Entrada 3 15" xfId="21682" xr:uid="{6346FF6C-CBE8-47D9-B4A6-781FA087E9D1}"/>
    <cellStyle name="Entrada 3 16" xfId="22971" xr:uid="{4C612CAD-FF92-40FD-A1A8-B0643ACEE3C9}"/>
    <cellStyle name="Entrada 3 2" xfId="5710" xr:uid="{1E7BF341-29FC-4208-81A2-E132A4BB0806}"/>
    <cellStyle name="Entrada 3 3" xfId="6036" xr:uid="{2C2B8134-24A6-4C97-8854-6E01CDF12FB4}"/>
    <cellStyle name="Entrada 3 4" xfId="7365" xr:uid="{DD61E60C-B542-4E62-98F8-9D44F6BB231D}"/>
    <cellStyle name="Entrada 3 5" xfId="8694" xr:uid="{D5C7269B-C19D-479A-B607-CE4187576E30}"/>
    <cellStyle name="Entrada 3 6" xfId="10960" xr:uid="{CF9CA9F1-EDAF-47BA-8E61-7590932E1A61}"/>
    <cellStyle name="Entrada 3 7" xfId="12348" xr:uid="{3EED4A41-8B2E-4244-88EE-78B4F4B72617}"/>
    <cellStyle name="Entrada 3 8" xfId="12196" xr:uid="{C620BAFA-5BAF-4387-B534-C1112C20F950}"/>
    <cellStyle name="Entrada 3 9" xfId="14010" xr:uid="{BC16B313-7918-4F0C-84D7-1904C5AF3032}"/>
    <cellStyle name="Entrada 4" xfId="3340" xr:uid="{2D39F35F-79AD-4664-9729-08B6B6211DF1}"/>
    <cellStyle name="Entrada 4 10" xfId="15640" xr:uid="{1B587F5A-0C85-40A3-9A0F-9E1584F812CE}"/>
    <cellStyle name="Entrada 4 11" xfId="16969" xr:uid="{C50F617C-A182-4000-A446-FDD0DE27C310}"/>
    <cellStyle name="Entrada 4 12" xfId="18300" xr:uid="{D2DA4B30-ACBA-4111-8157-4DBE33ED3023}"/>
    <cellStyle name="Entrada 4 13" xfId="13146" xr:uid="{39889492-F26A-40D1-A867-355FBE711614}"/>
    <cellStyle name="Entrada 4 14" xfId="20690" xr:uid="{067ACC85-0333-4D9A-BB9B-57E6B9F9729A}"/>
    <cellStyle name="Entrada 4 15" xfId="21982" xr:uid="{080C1976-F3E4-42A5-A9AA-43861B81733E}"/>
    <cellStyle name="Entrada 4 16" xfId="23271" xr:uid="{F6745E73-A8CD-45C4-BBD8-AEE430F157BF}"/>
    <cellStyle name="Entrada 4 2" xfId="4344" xr:uid="{ACF08CFA-D5A7-4511-B992-4ADE7A09791B}"/>
    <cellStyle name="Entrada 4 3" xfId="6336" xr:uid="{C7FA5242-19B8-4759-9C71-0D18FB7412EB}"/>
    <cellStyle name="Entrada 4 4" xfId="7665" xr:uid="{3CE3180A-1903-41CA-90C9-AE2DFA979EA9}"/>
    <cellStyle name="Entrada 4 5" xfId="8994" xr:uid="{26F2C45C-D6D0-4699-B746-0802C8BFB009}"/>
    <cellStyle name="Entrada 4 6" xfId="5051" xr:uid="{44C4B918-F9C6-4102-8610-737F3BD66F6D}"/>
    <cellStyle name="Entrada 4 7" xfId="10838" xr:uid="{7E6F9480-13C7-4467-B213-0308EB381286}"/>
    <cellStyle name="Entrada 4 8" xfId="12514" xr:uid="{E0134B5C-1523-497F-8999-44E419C015C6}"/>
    <cellStyle name="Entrada 4 9" xfId="14310" xr:uid="{78D050A1-B4F7-43B8-9147-04D937F3BCAD}"/>
    <cellStyle name="Entrada 5" xfId="3505" xr:uid="{21548505-4940-4A64-8343-8B9D83B4EF4A}"/>
    <cellStyle name="Entrada 5 10" xfId="15805" xr:uid="{D393164F-E7BD-4C77-BAE7-596E26141DE2}"/>
    <cellStyle name="Entrada 5 11" xfId="17134" xr:uid="{AC378A3B-274D-4756-B7D5-76FBDD1F3A6A}"/>
    <cellStyle name="Entrada 5 12" xfId="18465" xr:uid="{63B348F9-B688-46C8-8ED2-546EE7B24D1F}"/>
    <cellStyle name="Entrada 5 13" xfId="19135" xr:uid="{623D1F22-BF9E-4A54-AAA6-5C2332A26FFE}"/>
    <cellStyle name="Entrada 5 14" xfId="20855" xr:uid="{876B58B5-0530-4AD7-B31A-F22D161A1C7E}"/>
    <cellStyle name="Entrada 5 15" xfId="22147" xr:uid="{D2500351-F7D9-4B9D-89C3-2243EE884F52}"/>
    <cellStyle name="Entrada 5 16" xfId="23436" xr:uid="{8EB223EB-9156-4071-9C8B-2FDDCDFF14FB}"/>
    <cellStyle name="Entrada 5 2" xfId="4524" xr:uid="{83DAF19C-BA09-4E33-807E-A30B04961C90}"/>
    <cellStyle name="Entrada 5 3" xfId="6501" xr:uid="{605A2ED0-8415-4C46-AB7A-1B21FBF8FC25}"/>
    <cellStyle name="Entrada 5 4" xfId="7830" xr:uid="{1F704708-5EFB-49C1-98BF-2456F9E7ACF4}"/>
    <cellStyle name="Entrada 5 5" xfId="9159" xr:uid="{9DF23B75-A622-4FFF-8C6E-04AAADDB0322}"/>
    <cellStyle name="Entrada 5 6" xfId="9832" xr:uid="{911D9D2B-97E2-4AAD-B919-E3E4EED21241}"/>
    <cellStyle name="Entrada 5 7" xfId="11165" xr:uid="{236E224C-C500-46C3-9692-6F62D8F0B003}"/>
    <cellStyle name="Entrada 5 8" xfId="12908" xr:uid="{CE92A283-AA4A-4753-BC6E-6C1F24DC10C3}"/>
    <cellStyle name="Entrada 5 9" xfId="14475" xr:uid="{9734BC5A-35A5-47C1-8F86-8C2BD46F9F57}"/>
    <cellStyle name="Entrada 6" xfId="3665" xr:uid="{8725B9EF-4F55-4966-81D1-80CF6933388D}"/>
    <cellStyle name="Entrada 6 10" xfId="15965" xr:uid="{0DF34671-04A5-4893-AFB3-7D323F596164}"/>
    <cellStyle name="Entrada 6 11" xfId="17294" xr:uid="{14CE293C-BCE4-4E22-8584-FDEE194C7CB6}"/>
    <cellStyle name="Entrada 6 12" xfId="18625" xr:uid="{C57ED4E7-B825-4D4E-9BF5-7338C7AB5A1B}"/>
    <cellStyle name="Entrada 6 13" xfId="19392" xr:uid="{EB68AA11-14A6-48B8-9DEB-49865021376C}"/>
    <cellStyle name="Entrada 6 14" xfId="21015" xr:uid="{20EA04EA-DAE5-4214-9149-CE32F276526C}"/>
    <cellStyle name="Entrada 6 15" xfId="22307" xr:uid="{40651B14-7823-4437-A741-ACBE89162FAD}"/>
    <cellStyle name="Entrada 6 16" xfId="23596" xr:uid="{9B15BA38-D784-488B-8234-EF2CA0FF720B}"/>
    <cellStyle name="Entrada 6 2" xfId="4825" xr:uid="{906F96CE-2284-43C6-A355-D217731ABF1E}"/>
    <cellStyle name="Entrada 6 3" xfId="6661" xr:uid="{BABE2537-6597-47D0-9133-E19245B2E124}"/>
    <cellStyle name="Entrada 6 4" xfId="7990" xr:uid="{DF442C84-951C-44E1-9356-34C4BE11519F}"/>
    <cellStyle name="Entrada 6 5" xfId="9319" xr:uid="{633B4B3B-5A80-421B-A64C-16288F68DF8A}"/>
    <cellStyle name="Entrada 6 6" xfId="10120" xr:uid="{FD17975E-677F-4C94-AFFB-12668896072E}"/>
    <cellStyle name="Entrada 6 7" xfId="11464" xr:uid="{35B79EA6-9B44-4D00-89B4-EB193F2CF70C}"/>
    <cellStyle name="Entrada 6 8" xfId="11130" xr:uid="{E9B871A2-1342-4976-A579-25F40F6334DD}"/>
    <cellStyle name="Entrada 6 9" xfId="14635" xr:uid="{D573AADB-B145-42DD-8172-8C2FA5D18BC4}"/>
    <cellStyle name="Entrada 7" xfId="3824" xr:uid="{46146EA2-9F7F-403F-8966-22033852A207}"/>
    <cellStyle name="Entrada 7 10" xfId="16124" xr:uid="{29D51DEB-F911-4115-9C08-6C1A96B6CC17}"/>
    <cellStyle name="Entrada 7 11" xfId="17453" xr:uid="{A8B1DE42-C713-49F3-900B-807E2759D63A}"/>
    <cellStyle name="Entrada 7 12" xfId="18784" xr:uid="{9C9A9637-7836-4C1A-AFB2-8507BB184837}"/>
    <cellStyle name="Entrada 7 13" xfId="13781" xr:uid="{A9E300DD-8947-42E0-9250-8AEC5F81F0C8}"/>
    <cellStyle name="Entrada 7 14" xfId="21174" xr:uid="{FC4C8D65-93F2-41D1-947B-14BB74D8E583}"/>
    <cellStyle name="Entrada 7 15" xfId="22466" xr:uid="{2FF12C28-E04A-49FC-BFE7-84D36D939278}"/>
    <cellStyle name="Entrada 7 16" xfId="23755" xr:uid="{84E8312E-D958-43C3-9901-1DA72E7E1B3D}"/>
    <cellStyle name="Entrada 7 2" xfId="4385" xr:uid="{330EEF69-3AB7-40B5-809B-829216513BD2}"/>
    <cellStyle name="Entrada 7 3" xfId="6820" xr:uid="{DF9BED10-6762-4560-ADC3-7251E03C0B56}"/>
    <cellStyle name="Entrada 7 4" xfId="8149" xr:uid="{EFC544CB-F072-47E6-9E19-BA498546E9CF}"/>
    <cellStyle name="Entrada 7 5" xfId="9478" xr:uid="{7B6F8541-6DF2-495C-A39E-13B4C5D03776}"/>
    <cellStyle name="Entrada 7 6" xfId="5025" xr:uid="{117CE15F-CD5B-4577-9394-E6291487099F}"/>
    <cellStyle name="Entrada 7 7" xfId="11411" xr:uid="{5F2B31B2-73DD-406A-96ED-8A433697DE9D}"/>
    <cellStyle name="Entrada 7 8" xfId="12952" xr:uid="{E77ADF40-23F8-4CB2-A1C7-699DF2812794}"/>
    <cellStyle name="Entrada 7 9" xfId="14794" xr:uid="{4217EC7A-03B6-4BEA-BA1B-AE7DC669C6F3}"/>
    <cellStyle name="Entrada 8" xfId="3978" xr:uid="{8A88BCB4-333E-4C22-AA51-B07B1983A253}"/>
    <cellStyle name="Entrada 8 10" xfId="16278" xr:uid="{BB961C8B-E639-4C5D-82DC-6FCC2F0EE8DD}"/>
    <cellStyle name="Entrada 8 11" xfId="17607" xr:uid="{8C212144-7DD9-457B-B6D4-4A7A92B32EF4}"/>
    <cellStyle name="Entrada 8 12" xfId="18938" xr:uid="{803ADF4E-C091-4D44-B877-18149C711184}"/>
    <cellStyle name="Entrada 8 13" xfId="13122" xr:uid="{4ACAEF44-9869-4B52-9705-C9C29052ABB4}"/>
    <cellStyle name="Entrada 8 14" xfId="21328" xr:uid="{D89917AB-5FAE-4140-9946-4BB567BDC4DC}"/>
    <cellStyle name="Entrada 8 15" xfId="22620" xr:uid="{6B56230A-F006-4FC5-8F1B-129BE8813FAF}"/>
    <cellStyle name="Entrada 8 16" xfId="23909" xr:uid="{F7B2D322-3401-4991-9037-289D810919EE}"/>
    <cellStyle name="Entrada 8 2" xfId="4255" xr:uid="{FF1E027A-6DF1-465F-B120-9E86C1D3097C}"/>
    <cellStyle name="Entrada 8 3" xfId="6974" xr:uid="{BAB88486-47B3-4347-9737-BE7DA1D7CF32}"/>
    <cellStyle name="Entrada 8 4" xfId="8303" xr:uid="{9CD876E9-F3F1-4905-8EBC-36BEB76266D1}"/>
    <cellStyle name="Entrada 8 5" xfId="9632" xr:uid="{B2DDCFE1-4C98-43C5-83F9-E30A987EEFB1}"/>
    <cellStyle name="Entrada 8 6" xfId="4715" xr:uid="{160CFD9E-0D4B-483D-A867-0D165D74BE06}"/>
    <cellStyle name="Entrada 8 7" xfId="10238" xr:uid="{523EF1D2-EA31-45D6-BB26-672D6454101A}"/>
    <cellStyle name="Entrada 8 8" xfId="13235" xr:uid="{9652D16D-9BE9-4087-80DC-83846393CD45}"/>
    <cellStyle name="Entrada 8 9" xfId="14948" xr:uid="{43D4BD1F-CB5D-4A21-A143-71308943EB05}"/>
    <cellStyle name="Entrada 9" xfId="5169" xr:uid="{17A78A21-418D-4E34-A198-3672BD8C0D86}"/>
    <cellStyle name="Explanatory Text" xfId="2482" xr:uid="{C16497F0-6ABC-4CD4-8F71-4D75FCC8DF1D}"/>
    <cellStyle name="Explanatory Text 2" xfId="78" xr:uid="{6047A68E-AFC9-448B-A742-3C0AABEA6C4B}"/>
    <cellStyle name="Explanatory Text 2 2" xfId="2610" xr:uid="{92725514-94C3-47FC-93B9-8BB6D9558B85}"/>
    <cellStyle name="Explanatory Text 3" xfId="2759" xr:uid="{A4E93E43-F574-4E76-95F0-8145FC7228AA}"/>
    <cellStyle name="Explanatory Text 4" xfId="2609" xr:uid="{F6F6784F-B534-426F-B0D3-4A67AD2D62BE}"/>
    <cellStyle name="Figyelmeztetés" xfId="2611" xr:uid="{E73CD251-23D8-4516-B234-F1B4247335F7}"/>
    <cellStyle name="Format 1" xfId="86" xr:uid="{7B72C373-5E4B-4A6F-A70A-084007FE0757}"/>
    <cellStyle name="Format 1 2" xfId="87" xr:uid="{214AB521-05DD-4DAD-AED3-34E28E37888C}"/>
    <cellStyle name="Färg1 2" xfId="79" xr:uid="{A3B492E7-15EC-433D-9A1C-D72061A89E92}"/>
    <cellStyle name="Färg2 2" xfId="80" xr:uid="{A125E852-C62C-423A-BD9C-1323D01AA743}"/>
    <cellStyle name="Färg3 2" xfId="81" xr:uid="{B25D4732-3471-4954-B7B2-92F535105CC9}"/>
    <cellStyle name="Färg4 2" xfId="82" xr:uid="{B84215AA-AFB5-4568-8FCD-32CA6B2BEC92}"/>
    <cellStyle name="Färg5 2" xfId="83" xr:uid="{D5D19DCD-084A-417F-A369-9C90BCB9896F}"/>
    <cellStyle name="Färg6 2" xfId="84" xr:uid="{BDC06C71-61DD-43F0-BC1D-FB39801B5CC3}"/>
    <cellStyle name="Förklarande text 2" xfId="85" xr:uid="{FA12DFB1-603A-4053-ACF2-682941060CB2}"/>
    <cellStyle name="God 2" xfId="3011" xr:uid="{60DEA601-8CA7-4E44-932F-D400E05CEEB9}"/>
    <cellStyle name="Good" xfId="2483" xr:uid="{0D7780B0-37DF-40B9-802A-033E97423534}"/>
    <cellStyle name="Good 2" xfId="88" xr:uid="{76243542-9212-47BD-BFD8-74A8EA207675}"/>
    <cellStyle name="Good 2 2" xfId="2612" xr:uid="{C247060F-9296-429B-B218-E4C606C1A58D}"/>
    <cellStyle name="Good 3" xfId="2760" xr:uid="{C53DEE3C-6505-4ED4-9942-8A376B58952D}"/>
    <cellStyle name="greyed" xfId="985" xr:uid="{18CF8301-CD61-427B-9564-C6DB11A80136}"/>
    <cellStyle name="greyed 2" xfId="3006" xr:uid="{3A3C8417-2F50-468E-842B-C016CA179C0C}"/>
    <cellStyle name="greyed 3" xfId="2613" xr:uid="{F299E374-4837-4773-891D-ADD0B7A47CD4}"/>
    <cellStyle name="Heading 1" xfId="2484" xr:uid="{1090EF8E-9E40-4A18-8F80-6A601936B28F}"/>
    <cellStyle name="Heading 1 2" xfId="89" xr:uid="{BF74EC9F-2EC5-4840-9FDA-9F23308985AF}"/>
    <cellStyle name="Heading 1 2 2" xfId="983" xr:uid="{DEFEC9C4-16F6-47AC-946D-475317AA87A5}"/>
    <cellStyle name="Heading 1 2 3" xfId="2614" xr:uid="{3706D278-FFCF-4C0E-AB4A-72176C1963AB}"/>
    <cellStyle name="Heading 1 3" xfId="2761" xr:uid="{4F5AEEAD-5267-4094-9C60-C30D44063874}"/>
    <cellStyle name="Heading 2" xfId="2485" xr:uid="{4D841D6F-B540-474E-B4EF-5A481762C074}"/>
    <cellStyle name="Heading 2 2" xfId="90" xr:uid="{4DB1A16E-746D-4AA2-9469-6CED04F9BA4D}"/>
    <cellStyle name="Heading 2 2 2" xfId="984" xr:uid="{38F379FD-ACC7-4BE0-92BC-BD9760FD7540}"/>
    <cellStyle name="Heading 2 2 3" xfId="2615" xr:uid="{FB5B4EEE-AA99-47E3-AF7D-89D174A933EE}"/>
    <cellStyle name="Heading 2 3" xfId="2762" xr:uid="{C97AA5FF-6610-4ADB-845A-ED073F36C70A}"/>
    <cellStyle name="Heading 3" xfId="2486" xr:uid="{AF8B28D2-F511-47A2-93D2-F24EAFB6C8CC}"/>
    <cellStyle name="Heading 3 2" xfId="91" xr:uid="{694A230B-A053-4336-B522-0E3E1706B201}"/>
    <cellStyle name="Heading 3 2 2" xfId="2616" xr:uid="{40AB6A1C-D3B2-46A3-8B05-838D628DB70C}"/>
    <cellStyle name="Heading 3 3" xfId="92" xr:uid="{5D79123F-DF40-4304-B3D0-84B23AC4D64B}"/>
    <cellStyle name="Heading 4" xfId="2487" xr:uid="{1FC75769-6D23-446F-894D-165993947987}"/>
    <cellStyle name="Heading 4 2" xfId="93" xr:uid="{EFCD8761-D351-495F-B411-0EAA77ED4D65}"/>
    <cellStyle name="Heading 4 3" xfId="2764" xr:uid="{AF5131F8-75BB-4A91-978C-54497DE73612}"/>
    <cellStyle name="HeadingTable" xfId="94" xr:uid="{FF9E4038-754E-41CD-9DDD-0D6EFFDFA427}"/>
    <cellStyle name="HeadingTable 10" xfId="11691" xr:uid="{F6C0A6AA-6259-4AAE-A7BD-74FE554A313E}"/>
    <cellStyle name="HeadingTable 2" xfId="2449" xr:uid="{807682F0-5953-4548-862D-F444AF90E508}"/>
    <cellStyle name="HeadingTable 3" xfId="5987" xr:uid="{544D8E3C-B0E1-4A0D-AA4A-EDCBBD01A88C}"/>
    <cellStyle name="HeadingTable 4" xfId="11944" xr:uid="{0BF4CE42-FAE1-4F7E-A43C-C50B0D1C0D0B}"/>
    <cellStyle name="HeadingTable 5" xfId="11624" xr:uid="{109E1BE0-5D20-4782-8188-3939AC3FC7A1}"/>
    <cellStyle name="HeadingTable 6" xfId="13616" xr:uid="{189D7060-DBCF-45FD-A325-BEE9318D23BE}"/>
    <cellStyle name="HeadingTable 7" xfId="13962" xr:uid="{7DB35C93-51D5-43D1-BD55-252E40964A54}"/>
    <cellStyle name="HeadingTable 8" xfId="15305" xr:uid="{550492CE-F538-4061-93AF-D50DA81C4052}"/>
    <cellStyle name="HeadingTable 9" xfId="20128" xr:uid="{76E076EA-0787-4F39-B12C-89555AD872DA}"/>
    <cellStyle name="highlightExposure" xfId="2618" xr:uid="{BCCAE362-30B4-44D6-B03D-4B0DCCDBCCE8}"/>
    <cellStyle name="highlightText" xfId="2619" xr:uid="{234C442C-B431-407E-A3A8-9A64622D7256}"/>
    <cellStyle name="highlightText 2" xfId="2807" xr:uid="{E232AC41-F065-428A-B5CD-EC5C9DA84CF0}"/>
    <cellStyle name="highlightText 2 10" xfId="4938" xr:uid="{98E155E4-54D8-4410-9AB5-1CFF00071F9B}"/>
    <cellStyle name="highlightText 2 11" xfId="5803" xr:uid="{E4EEF190-8E02-48E1-BE3D-00AF3938518C}"/>
    <cellStyle name="highlightText 2 12" xfId="7133" xr:uid="{551BAD4B-3D48-4A92-B6EE-B675045BC673}"/>
    <cellStyle name="highlightText 2 13" xfId="8462" xr:uid="{5766640B-D73F-4A41-8E7D-D606414BE55D}"/>
    <cellStyle name="highlightText 2 14" xfId="10230" xr:uid="{2BB8E248-ED7D-4513-B00C-B88C16CA7CA9}"/>
    <cellStyle name="highlightText 2 15" xfId="11577" xr:uid="{C5B6D911-69BB-43DC-A988-DFB708B2D67D}"/>
    <cellStyle name="highlightText 2 16" xfId="13261" xr:uid="{ECB2F7EC-AB0F-420C-9228-1D644357D2E9}"/>
    <cellStyle name="highlightText 2 17" xfId="13778" xr:uid="{D9A9CA49-E3AF-4D31-8B70-6076DCBD3529}"/>
    <cellStyle name="highlightText 2 18" xfId="15107" xr:uid="{83919C20-4771-4A06-8457-A3E33F070CB2}"/>
    <cellStyle name="highlightText 2 19" xfId="16437" xr:uid="{04F49DAC-2207-46A8-9D80-B7E7A706123A}"/>
    <cellStyle name="highlightText 2 2" xfId="2847" xr:uid="{AA46C7B7-B842-413A-A288-4BEFF41AA97E}"/>
    <cellStyle name="highlightText 2 2 10" xfId="4867" xr:uid="{1EC7C37B-BC20-461B-9D5A-67679F9AE4E8}"/>
    <cellStyle name="highlightText 2 2 11" xfId="5843" xr:uid="{DDF0A664-A777-49BD-9D11-CD13BB355816}"/>
    <cellStyle name="highlightText 2 2 12" xfId="7173" xr:uid="{89562659-D938-423F-AB5E-A2AFC2D2978D}"/>
    <cellStyle name="highlightText 2 2 13" xfId="8502" xr:uid="{C4A53E43-C46C-47E3-9FEE-25E293DB5C9E}"/>
    <cellStyle name="highlightText 2 2 14" xfId="10161" xr:uid="{CFC6E951-7DAA-452A-B5E9-2225AC2EF84F}"/>
    <cellStyle name="highlightText 2 2 15" xfId="11506" xr:uid="{EFCB979A-E63E-4912-A136-BA177D66CAC9}"/>
    <cellStyle name="highlightText 2 2 16" xfId="12674" xr:uid="{71D99FF6-C333-4889-A757-DED4A378EBA7}"/>
    <cellStyle name="highlightText 2 2 17" xfId="13818" xr:uid="{A16CBAC2-EA43-4EE2-971E-56B149F16781}"/>
    <cellStyle name="highlightText 2 2 18" xfId="15147" xr:uid="{398FCD0B-0F7C-42AC-BB08-079E850323C6}"/>
    <cellStyle name="highlightText 2 2 19" xfId="16477" xr:uid="{E3671AE3-EC10-4CC9-AC23-734B9C23F4C0}"/>
    <cellStyle name="highlightText 2 2 2" xfId="2868" xr:uid="{2EC76A0D-A9DF-4684-9126-9955445289CA}"/>
    <cellStyle name="highlightText 2 2 2 10" xfId="7194" xr:uid="{6E67D927-8886-401F-B277-3813A373B6E7}"/>
    <cellStyle name="highlightText 2 2 2 11" xfId="8523" xr:uid="{460A8E57-0BEC-42FF-A82F-D0FC8FF54676}"/>
    <cellStyle name="highlightText 2 2 2 12" xfId="11024" xr:uid="{DCCEB3EA-6F12-47FF-A29F-E31D494FAE7B}"/>
    <cellStyle name="highlightText 2 2 2 13" xfId="12417" xr:uid="{0A86A815-861C-409E-8D6A-2C4C33B28082}"/>
    <cellStyle name="highlightText 2 2 2 14" xfId="11589" xr:uid="{622EDD44-63C3-4DC5-BC3F-1E139CE1C375}"/>
    <cellStyle name="highlightText 2 2 2 15" xfId="13839" xr:uid="{6956937B-A09F-4988-8BC4-4A1F73065998}"/>
    <cellStyle name="highlightText 2 2 2 16" xfId="15168" xr:uid="{0D1F94BA-77EA-44C6-9C5C-F7EEC624DF02}"/>
    <cellStyle name="highlightText 2 2 2 17" xfId="16498" xr:uid="{267C5696-14A7-4C26-B13B-D765D634B2D3}"/>
    <cellStyle name="highlightText 2 2 2 18" xfId="17828" xr:uid="{B2A4382A-90E9-4593-B486-00F78FF8EA74}"/>
    <cellStyle name="highlightText 2 2 2 19" xfId="20179" xr:uid="{E5809E9D-C0B2-4207-86AA-249625D37038}"/>
    <cellStyle name="highlightText 2 2 2 2" xfId="3224" xr:uid="{88E23559-FD2C-47BF-B3C6-0044EF02C61C}"/>
    <cellStyle name="highlightText 2 2 2 2 10" xfId="15524" xr:uid="{33E691C8-0D42-48FC-8D00-EEF3413CD90A}"/>
    <cellStyle name="highlightText 2 2 2 2 11" xfId="16853" xr:uid="{09912615-2E70-4238-9B6B-6BAF1553483B}"/>
    <cellStyle name="highlightText 2 2 2 2 12" xfId="18184" xr:uid="{5495D7A7-4E4C-41C3-A269-D18476CE79B1}"/>
    <cellStyle name="highlightText 2 2 2 2 13" xfId="19828" xr:uid="{AC5A7DE0-E37C-48F5-8759-600B67A80C61}"/>
    <cellStyle name="highlightText 2 2 2 2 14" xfId="20574" xr:uid="{696020D1-7977-437D-872F-E63D2F285AC0}"/>
    <cellStyle name="highlightText 2 2 2 2 15" xfId="21866" xr:uid="{EF9D22DA-8F9B-4D99-ACD3-4AAD82507BFF}"/>
    <cellStyle name="highlightText 2 2 2 2 16" xfId="23155" xr:uid="{103F2F4F-B1FA-493E-8AB8-6EECBE68A406}"/>
    <cellStyle name="highlightText 2 2 2 2 2" xfId="5362" xr:uid="{18531A42-4399-4F15-AF55-99E4DC9DFEAB}"/>
    <cellStyle name="highlightText 2 2 2 2 3" xfId="6220" xr:uid="{C43C156E-9EE1-4C37-BDAD-22B5C045A210}"/>
    <cellStyle name="highlightText 2 2 2 2 4" xfId="7549" xr:uid="{C6F07CC9-6B27-49CA-9CF1-84F0E1A87A73}"/>
    <cellStyle name="highlightText 2 2 2 2 5" xfId="8878" xr:uid="{EC5B2EB9-769A-4257-A617-05E7301F02F8}"/>
    <cellStyle name="highlightText 2 2 2 2 6" xfId="10631" xr:uid="{2088D7EC-B71A-49FB-B0B5-71076D227B4D}"/>
    <cellStyle name="highlightText 2 2 2 2 7" xfId="11999" xr:uid="{218E4556-DE53-42E5-AF83-647047861B0A}"/>
    <cellStyle name="highlightText 2 2 2 2 8" xfId="12696" xr:uid="{959B29C4-9861-4A81-A420-8F4DE884F1C0}"/>
    <cellStyle name="highlightText 2 2 2 2 9" xfId="14194" xr:uid="{4CF23DEF-A943-4234-93C5-C4EC7DB68FA5}"/>
    <cellStyle name="highlightText 2 2 2 20" xfId="20242" xr:uid="{B7786B39-AD0B-4BA8-9F44-2E357C2D07F3}"/>
    <cellStyle name="highlightText 2 2 2 21" xfId="21535" xr:uid="{C4C17785-993A-4BA5-BB63-55860C6B98B4}"/>
    <cellStyle name="highlightText 2 2 2 22" xfId="22826" xr:uid="{E0CB31C4-170B-4E1E-8E6E-80BAECB983E8}"/>
    <cellStyle name="highlightText 2 2 2 3" xfId="3389" xr:uid="{8A03833E-8800-4301-875B-AE5ACB1ADB29}"/>
    <cellStyle name="highlightText 2 2 2 3 10" xfId="15689" xr:uid="{6B698A26-EC2F-4A60-9A28-1A6483646DDE}"/>
    <cellStyle name="highlightText 2 2 2 3 11" xfId="17018" xr:uid="{00EB1936-F762-4496-B38B-267B50D73CEF}"/>
    <cellStyle name="highlightText 2 2 2 3 12" xfId="18349" xr:uid="{5033B951-5F53-4E9A-A937-76C53842E2A7}"/>
    <cellStyle name="highlightText 2 2 2 3 13" xfId="19264" xr:uid="{A7C9DA4F-0025-404F-9B05-80EAE836CF47}"/>
    <cellStyle name="highlightText 2 2 2 3 14" xfId="20739" xr:uid="{DF9541A5-EEDA-4170-8FF7-56FBDE4802D3}"/>
    <cellStyle name="highlightText 2 2 2 3 15" xfId="22031" xr:uid="{A5652FCD-801D-4B69-BA48-32EC89EDB7CE}"/>
    <cellStyle name="highlightText 2 2 2 3 16" xfId="23320" xr:uid="{593ADB17-3A61-4BE1-8679-80C972DD84EA}"/>
    <cellStyle name="highlightText 2 2 2 3 2" xfId="4676" xr:uid="{101C3474-741D-48A9-B202-8D5750B6E6B0}"/>
    <cellStyle name="highlightText 2 2 2 3 3" xfId="6385" xr:uid="{0E4F5939-FC27-42E8-B42D-B9CDDE4F7455}"/>
    <cellStyle name="highlightText 2 2 2 3 4" xfId="7714" xr:uid="{EE7DD58C-E6D3-4749-904C-C4C9997EBF25}"/>
    <cellStyle name="highlightText 2 2 2 3 5" xfId="9043" xr:uid="{184CF7E7-38CF-4BBC-BB64-E87FD8B7465B}"/>
    <cellStyle name="highlightText 2 2 2 3 6" xfId="9976" xr:uid="{9B49E0D7-F3AF-493F-85CB-7E663934ABD0}"/>
    <cellStyle name="highlightText 2 2 2 3 7" xfId="11316" xr:uid="{75E58E30-E242-48DA-B4B2-EDED26FF2D12}"/>
    <cellStyle name="highlightText 2 2 2 3 8" xfId="13587" xr:uid="{1C5863A4-FFBB-4088-B0A8-B88893A0253B}"/>
    <cellStyle name="highlightText 2 2 2 3 9" xfId="14359" xr:uid="{BB5219B8-BDC4-4B55-8F30-B59D86A28FD7}"/>
    <cellStyle name="highlightText 2 2 2 4" xfId="3549" xr:uid="{E0C9E25E-8309-4C92-9499-369AF1392FE3}"/>
    <cellStyle name="highlightText 2 2 2 4 10" xfId="15849" xr:uid="{BABDB3C3-AF7A-4227-B715-59644B001AD1}"/>
    <cellStyle name="highlightText 2 2 2 4 11" xfId="17178" xr:uid="{162EE8CF-70DB-43E5-8581-6A35D45C1BCE}"/>
    <cellStyle name="highlightText 2 2 2 4 12" xfId="18509" xr:uid="{675580ED-87E8-455F-9200-55D5F88B5123}"/>
    <cellStyle name="highlightText 2 2 2 4 13" xfId="20097" xr:uid="{5C957D32-5334-4F3C-92C6-3AD98A8A2C30}"/>
    <cellStyle name="highlightText 2 2 2 4 14" xfId="20899" xr:uid="{A2623F6C-1605-4F6E-901F-A0556B61F7E0}"/>
    <cellStyle name="highlightText 2 2 2 4 15" xfId="22191" xr:uid="{835E9E03-8ED7-4795-AE71-FCAF05F8D509}"/>
    <cellStyle name="highlightText 2 2 2 4 16" xfId="23480" xr:uid="{F3E8DD4E-607D-4A40-96B0-3923A57FB7B0}"/>
    <cellStyle name="highlightText 2 2 2 4 2" xfId="5687" xr:uid="{39302DAA-EBAB-4201-B621-4081BE8725B8}"/>
    <cellStyle name="highlightText 2 2 2 4 3" xfId="6545" xr:uid="{0E2D183E-EB1D-476B-9054-D73461E0392D}"/>
    <cellStyle name="highlightText 2 2 2 4 4" xfId="7874" xr:uid="{199CDC1A-ECE2-4AAE-B749-03BFF18B7F53}"/>
    <cellStyle name="highlightText 2 2 2 4 5" xfId="9203" xr:uid="{EA032C52-444D-4A04-992A-060A2FF9BD2B}"/>
    <cellStyle name="highlightText 2 2 2 4 6" xfId="10938" xr:uid="{02206853-6818-4459-91E0-40E1C7F73407}"/>
    <cellStyle name="highlightText 2 2 2 4 7" xfId="12326" xr:uid="{2CA8C6DF-FCC3-4324-BDE0-3A0E88DD28AF}"/>
    <cellStyle name="highlightText 2 2 2 4 8" xfId="12451" xr:uid="{5A58D471-9B8F-46DC-A3A7-096E6399D9B1}"/>
    <cellStyle name="highlightText 2 2 2 4 9" xfId="14519" xr:uid="{547C5B10-70F0-48A2-9833-026494C9AAB6}"/>
    <cellStyle name="highlightText 2 2 2 5" xfId="3708" xr:uid="{C0C9B0C5-9DB3-4B90-8E58-837B1DC1AC1F}"/>
    <cellStyle name="highlightText 2 2 2 5 10" xfId="16008" xr:uid="{C1F5C8E6-8E61-45E1-9854-A6E6968101B0}"/>
    <cellStyle name="highlightText 2 2 2 5 11" xfId="17337" xr:uid="{B1E9F3D7-2733-4C95-9F5E-0ABDDE777304}"/>
    <cellStyle name="highlightText 2 2 2 5 12" xfId="18668" xr:uid="{9DB8E738-26AA-4DD7-B3F7-3DB6AE4B2546}"/>
    <cellStyle name="highlightText 2 2 2 5 13" xfId="19407" xr:uid="{068981EF-5F3A-42C6-B9AE-F9B8A86B58EB}"/>
    <cellStyle name="highlightText 2 2 2 5 14" xfId="21058" xr:uid="{64718CDC-978D-4277-B754-C074DB2CAD2E}"/>
    <cellStyle name="highlightText 2 2 2 5 15" xfId="22350" xr:uid="{5F167B4F-7EDC-4D6E-A3B0-666FE224BCBA}"/>
    <cellStyle name="highlightText 2 2 2 5 16" xfId="23639" xr:uid="{28828E0B-1004-492B-B573-B6FBAF92246C}"/>
    <cellStyle name="highlightText 2 2 2 5 2" xfId="4841" xr:uid="{F06B0A1B-DBB3-4C6B-8D6A-89404E721D5B}"/>
    <cellStyle name="highlightText 2 2 2 5 3" xfId="6704" xr:uid="{A668ABA2-B572-41F0-A1EE-0E04F1404037}"/>
    <cellStyle name="highlightText 2 2 2 5 4" xfId="8033" xr:uid="{37F50E8B-046C-41F7-A36B-91C6B4516B13}"/>
    <cellStyle name="highlightText 2 2 2 5 5" xfId="9362" xr:uid="{8F33122E-9968-4408-9E78-B2128DEDE790}"/>
    <cellStyle name="highlightText 2 2 2 5 6" xfId="10136" xr:uid="{ED3F7064-5797-4D47-879B-7679EB43E329}"/>
    <cellStyle name="highlightText 2 2 2 5 7" xfId="11480" xr:uid="{424FBB1B-31EF-4BDA-B225-A40812EFC0FE}"/>
    <cellStyle name="highlightText 2 2 2 5 8" xfId="13048" xr:uid="{176C315F-9830-4857-99CE-6C21C2100352}"/>
    <cellStyle name="highlightText 2 2 2 5 9" xfId="14678" xr:uid="{5EAC4C17-B859-4BC3-9FAE-EC0A08995388}"/>
    <cellStyle name="highlightText 2 2 2 6" xfId="3863" xr:uid="{188E6738-9435-4EF4-BB82-04033B2E1636}"/>
    <cellStyle name="highlightText 2 2 2 6 10" xfId="16163" xr:uid="{397F252A-B94B-497A-BFAB-6FBD70C976A5}"/>
    <cellStyle name="highlightText 2 2 2 6 11" xfId="17492" xr:uid="{F9F9529F-E83B-4202-BFC1-243423A1DB29}"/>
    <cellStyle name="highlightText 2 2 2 6 12" xfId="18823" xr:uid="{276B4816-3B1D-432A-9FF6-9043F4CE66AB}"/>
    <cellStyle name="highlightText 2 2 2 6 13" xfId="19710" xr:uid="{C7D66103-B83F-474E-B34C-2B9982F3BAD6}"/>
    <cellStyle name="highlightText 2 2 2 6 14" xfId="21213" xr:uid="{122E1BF3-7ACC-45F1-B788-CBCD5E651682}"/>
    <cellStyle name="highlightText 2 2 2 6 15" xfId="22505" xr:uid="{CBB3ACD0-97E1-488B-983F-EEA65E24F195}"/>
    <cellStyle name="highlightText 2 2 2 6 16" xfId="23794" xr:uid="{8DC75F53-FC41-45CD-93D4-5255FA759C60}"/>
    <cellStyle name="highlightText 2 2 2 6 2" xfId="5216" xr:uid="{E4B9FFA2-8879-4081-99A5-78AB07E62BE5}"/>
    <cellStyle name="highlightText 2 2 2 6 3" xfId="6859" xr:uid="{EF893227-F5D5-4FCA-A5E2-51105179CA34}"/>
    <cellStyle name="highlightText 2 2 2 6 4" xfId="8188" xr:uid="{729AAE29-80C9-4A42-8F93-49B654BE0E69}"/>
    <cellStyle name="highlightText 2 2 2 6 5" xfId="9517" xr:uid="{D866CB4C-A3DF-4436-9DAC-78DBE8596BC5}"/>
    <cellStyle name="highlightText 2 2 2 6 6" xfId="10491" xr:uid="{EA42F7DC-2ED0-45C7-BE89-7AC28A2F67A4}"/>
    <cellStyle name="highlightText 2 2 2 6 7" xfId="12011" xr:uid="{8DAC41D1-072E-45D9-B338-4C93E537CF94}"/>
    <cellStyle name="highlightText 2 2 2 6 8" xfId="13629" xr:uid="{0C67DD04-62E4-4D17-BE4E-5C29645C1391}"/>
    <cellStyle name="highlightText 2 2 2 6 9" xfId="14833" xr:uid="{74A14112-964D-4636-828C-AF5D3D906599}"/>
    <cellStyle name="highlightText 2 2 2 7" xfId="4016" xr:uid="{65A66CD5-327F-4C68-BD6F-DC105F07A850}"/>
    <cellStyle name="highlightText 2 2 2 7 10" xfId="16316" xr:uid="{27565325-0C16-483E-A94F-B05B78925B72}"/>
    <cellStyle name="highlightText 2 2 2 7 11" xfId="17645" xr:uid="{19288ECB-C4F6-4FE2-A2BA-6F624B14F8C4}"/>
    <cellStyle name="highlightText 2 2 2 7 12" xfId="18976" xr:uid="{12774B3F-CC19-4201-8657-14C0A9C9903A}"/>
    <cellStyle name="highlightText 2 2 2 7 13" xfId="12731" xr:uid="{470F0DBC-2621-42E0-BDFC-6C0651F4FD46}"/>
    <cellStyle name="highlightText 2 2 2 7 14" xfId="21366" xr:uid="{06507D96-DA9C-416B-901A-92724B07CA70}"/>
    <cellStyle name="highlightText 2 2 2 7 15" xfId="22658" xr:uid="{00E5B7FE-6CAD-4DC8-9D10-58537A6CB611}"/>
    <cellStyle name="highlightText 2 2 2 7 16" xfId="23947" xr:uid="{8BB1FFA4-A01D-4225-8E88-B3C66A34F4CA}"/>
    <cellStyle name="highlightText 2 2 2 7 2" xfId="4426" xr:uid="{62D36086-F112-48E9-9FF8-30A419EC458E}"/>
    <cellStyle name="highlightText 2 2 2 7 3" xfId="7012" xr:uid="{1AE4BB8B-535A-4A42-BE3B-F24440F9CFD3}"/>
    <cellStyle name="highlightText 2 2 2 7 4" xfId="8341" xr:uid="{2F99D6D9-D91C-4D20-AE5C-CC040C8B97FE}"/>
    <cellStyle name="highlightText 2 2 2 7 5" xfId="9670" xr:uid="{300FC7D5-6179-4AD8-B863-445288A14019}"/>
    <cellStyle name="highlightText 2 2 2 7 6" xfId="5343" xr:uid="{27AED07B-F6BE-4E93-9F0F-D5D7AE3485C3}"/>
    <cellStyle name="highlightText 2 2 2 7 7" xfId="10599" xr:uid="{7BFD0D4A-4B5F-4D69-9561-422B117CA71C}"/>
    <cellStyle name="highlightText 2 2 2 7 8" xfId="13393" xr:uid="{5A4FFBFD-C48E-4718-833E-D0693E3B8B2C}"/>
    <cellStyle name="highlightText 2 2 2 7 9" xfId="14986" xr:uid="{C4E01CE1-7C55-405E-AF81-1B55B3CA5024}"/>
    <cellStyle name="highlightText 2 2 2 8" xfId="5779" xr:uid="{88E97A0F-FD62-4E76-B07C-182FC5835FDD}"/>
    <cellStyle name="highlightText 2 2 2 9" xfId="5864" xr:uid="{2EB0C034-4E83-4062-A069-64D9D1B8EEAB}"/>
    <cellStyle name="highlightText 2 2 20" xfId="17807" xr:uid="{2FA3A2FE-5E48-4E84-9387-437D6590159F}"/>
    <cellStyle name="highlightText 2 2 21" xfId="19430" xr:uid="{76300C58-3EDF-4D99-BB15-E42BF8948221}"/>
    <cellStyle name="highlightText 2 2 22" xfId="20223" xr:uid="{57C24767-C205-4313-B3D3-CEE000063716}"/>
    <cellStyle name="highlightText 2 2 23" xfId="21516" xr:uid="{811CDC92-EBC1-44BE-B931-06D9CCCCD9AB}"/>
    <cellStyle name="highlightText 2 2 24" xfId="22807" xr:uid="{8F0ADB65-4964-4F39-830E-21663109451F}"/>
    <cellStyle name="highlightText 2 2 3" xfId="2935" xr:uid="{AC381DC0-8D65-4C90-89F2-2E19E4035260}"/>
    <cellStyle name="highlightText 2 2 3 10" xfId="7261" xr:uid="{551D8B30-8234-4DE0-931E-57BF7200803D}"/>
    <cellStyle name="highlightText 2 2 3 11" xfId="8590" xr:uid="{4FDEFD2A-36F8-4EAE-B6DA-29E4E09084B7}"/>
    <cellStyle name="highlightText 2 2 3 12" xfId="9946" xr:uid="{7B1A2A7B-8FAB-46CB-A34B-A8FCFC395BB8}"/>
    <cellStyle name="highlightText 2 2 3 13" xfId="11284" xr:uid="{6B109021-12E5-4B2C-AD77-448C691CEB6E}"/>
    <cellStyle name="highlightText 2 2 3 14" xfId="12563" xr:uid="{7A485B87-4379-4F35-86FA-3104F0DC6B77}"/>
    <cellStyle name="highlightText 2 2 3 15" xfId="13906" xr:uid="{A2BA149B-911F-4641-A0A1-0C01F9BF19EE}"/>
    <cellStyle name="highlightText 2 2 3 16" xfId="15235" xr:uid="{FFD9B5C1-18D6-4D24-8B60-9401EA9362D9}"/>
    <cellStyle name="highlightText 2 2 3 17" xfId="16565" xr:uid="{D690DD51-09AB-4D6C-8CA6-6F57F1E9995F}"/>
    <cellStyle name="highlightText 2 2 3 18" xfId="17895" xr:uid="{A4F13F9F-F13E-4765-9101-7E4C5C8054E6}"/>
    <cellStyle name="highlightText 2 2 3 19" xfId="19236" xr:uid="{8E987108-3338-4663-88B5-32FE20C53C05}"/>
    <cellStyle name="highlightText 2 2 3 2" xfId="3284" xr:uid="{4FE1F4F0-7550-4A85-80B7-914B48D5737A}"/>
    <cellStyle name="highlightText 2 2 3 2 10" xfId="15584" xr:uid="{01122C1E-A344-4A77-9E62-37A8BE57A40B}"/>
    <cellStyle name="highlightText 2 2 3 2 11" xfId="16913" xr:uid="{B8E71DCF-053D-4304-AE62-E9621DC91922}"/>
    <cellStyle name="highlightText 2 2 3 2 12" xfId="18244" xr:uid="{A846C111-A504-4516-938A-0A2FB129CB11}"/>
    <cellStyle name="highlightText 2 2 3 2 13" xfId="19599" xr:uid="{7AD1E1B1-CC8B-4E3A-9DD5-604B8CA4106E}"/>
    <cellStyle name="highlightText 2 2 3 2 14" xfId="20634" xr:uid="{688E4296-042F-4207-821E-ABFF42CD9B04}"/>
    <cellStyle name="highlightText 2 2 3 2 15" xfId="21926" xr:uid="{44FCBAA1-5484-45A0-BB28-52B64E30E0FE}"/>
    <cellStyle name="highlightText 2 2 3 2 16" xfId="23215" xr:uid="{5BEA0E6F-7B0B-4555-9E72-134ACDE741EC}"/>
    <cellStyle name="highlightText 2 2 3 2 2" xfId="5075" xr:uid="{A96F0FD1-0D0F-4512-ACCD-EE35A44E214C}"/>
    <cellStyle name="highlightText 2 2 3 2 3" xfId="6280" xr:uid="{14EC4589-3834-4A95-A4E2-312F2AB33E61}"/>
    <cellStyle name="highlightText 2 2 3 2 4" xfId="7609" xr:uid="{20BDF02C-C4E6-4667-8B83-DCEF848D0CED}"/>
    <cellStyle name="highlightText 2 2 3 2 5" xfId="8938" xr:uid="{9D49BC7D-6188-4ECF-A6A9-7E2B7513A1E4}"/>
    <cellStyle name="highlightText 2 2 3 2 6" xfId="10359" xr:uid="{09A643CB-3BCD-40AF-929E-3F77DAEAE0E7}"/>
    <cellStyle name="highlightText 2 2 3 2 7" xfId="11713" xr:uid="{285E278B-A098-4497-BE53-FB66EA8F9CBB}"/>
    <cellStyle name="highlightText 2 2 3 2 8" xfId="11485" xr:uid="{39FB4E6C-2AE4-4B1E-A4B9-BE71005803FD}"/>
    <cellStyle name="highlightText 2 2 3 2 9" xfId="14254" xr:uid="{E36DDD60-59C8-43A9-84B4-668119EEEA68}"/>
    <cellStyle name="highlightText 2 2 3 20" xfId="20301" xr:uid="{ED2FE524-278F-4499-98DC-83A8E72BEBF9}"/>
    <cellStyle name="highlightText 2 2 3 21" xfId="21594" xr:uid="{8728AD3A-4230-49C0-A35F-1E83D188357C}"/>
    <cellStyle name="highlightText 2 2 3 22" xfId="22885" xr:uid="{E0863FF8-C402-476E-B27D-1481F2AC3D20}"/>
    <cellStyle name="highlightText 2 2 3 3" xfId="3449" xr:uid="{C3E30537-4F28-4A49-9FAC-4D05028568D1}"/>
    <cellStyle name="highlightText 2 2 3 3 10" xfId="15749" xr:uid="{5CC91EE7-DDCC-451E-8D82-8F22FCA69FE9}"/>
    <cellStyle name="highlightText 2 2 3 3 11" xfId="17078" xr:uid="{7A8F8876-E957-49F1-BB30-A71FC9386C76}"/>
    <cellStyle name="highlightText 2 2 3 3 12" xfId="18409" xr:uid="{FD8E2156-938F-477F-A704-4C360B2A01C3}"/>
    <cellStyle name="highlightText 2 2 3 3 13" xfId="19551" xr:uid="{4F3FD577-3653-4FB5-B5A8-8BAEFA34D093}"/>
    <cellStyle name="highlightText 2 2 3 3 14" xfId="20799" xr:uid="{B3B70A25-EE11-4654-918A-98862607BD1E}"/>
    <cellStyle name="highlightText 2 2 3 3 15" xfId="22091" xr:uid="{AA6ADAD9-07BB-4E9C-9796-3677F480C7AD}"/>
    <cellStyle name="highlightText 2 2 3 3 16" xfId="23380" xr:uid="{B73D2BEC-4EAD-47E4-8E73-15331085D410}"/>
    <cellStyle name="highlightText 2 2 3 3 2" xfId="5018" xr:uid="{7CA633D0-A41C-4C31-B6D3-31F4CEAF030D}"/>
    <cellStyle name="highlightText 2 2 3 3 3" xfId="6445" xr:uid="{FF840248-E1F4-4B7A-9335-C8627A3DA7B2}"/>
    <cellStyle name="highlightText 2 2 3 3 4" xfId="7774" xr:uid="{E79BA2D7-DD83-431A-A1D6-44703CA8FA86}"/>
    <cellStyle name="highlightText 2 2 3 3 5" xfId="9103" xr:uid="{5C9FDAA7-A5B5-4059-9AB4-A44D96C42A77}"/>
    <cellStyle name="highlightText 2 2 3 3 6" xfId="10305" xr:uid="{C0D0A316-BEB9-4C5E-B5F1-95560109317B}"/>
    <cellStyle name="highlightText 2 2 3 3 7" xfId="11657" xr:uid="{FF536FFF-BC9B-4BAA-AE81-A62FB0BECB82}"/>
    <cellStyle name="highlightText 2 2 3 3 8" xfId="11670" xr:uid="{2FBC1240-DBB1-4CF3-9F19-D12E63FF49CB}"/>
    <cellStyle name="highlightText 2 2 3 3 9" xfId="14419" xr:uid="{E784DF73-B861-487B-A007-098C938F3031}"/>
    <cellStyle name="highlightText 2 2 3 4" xfId="3609" xr:uid="{799B8690-D4CC-4510-8F30-4F2359F67D5F}"/>
    <cellStyle name="highlightText 2 2 3 4 10" xfId="15909" xr:uid="{24330B1E-241A-4968-8531-1B8251D41B90}"/>
    <cellStyle name="highlightText 2 2 3 4 11" xfId="17238" xr:uid="{7580E39A-E40D-47CD-9305-68057072C1D6}"/>
    <cellStyle name="highlightText 2 2 3 4 12" xfId="18569" xr:uid="{528B9AB9-75E8-4F1A-A815-2689F02B5909}"/>
    <cellStyle name="highlightText 2 2 3 4 13" xfId="19374" xr:uid="{8C0A57AB-BE67-4C47-BF6D-24FE2926059F}"/>
    <cellStyle name="highlightText 2 2 3 4 14" xfId="20959" xr:uid="{AE912C9B-52C1-4685-96AA-2E0DCC11155B}"/>
    <cellStyle name="highlightText 2 2 3 4 15" xfId="22251" xr:uid="{A64A2362-4893-4763-8E79-A9664C051B3F}"/>
    <cellStyle name="highlightText 2 2 3 4 16" xfId="23540" xr:uid="{E222D113-74FA-46E3-9413-F1CFBB6AF9CA}"/>
    <cellStyle name="highlightText 2 2 3 4 2" xfId="4805" xr:uid="{E9DD39E8-2463-4B4E-B94E-7D4080515EB3}"/>
    <cellStyle name="highlightText 2 2 3 4 3" xfId="6605" xr:uid="{DB8D18F9-0685-464E-AD44-75E2C79B18E1}"/>
    <cellStyle name="highlightText 2 2 3 4 4" xfId="7934" xr:uid="{9AFE8A40-EAB3-41A8-BA17-2F1D7C08403E}"/>
    <cellStyle name="highlightText 2 2 3 4 5" xfId="9263" xr:uid="{2D71DE71-E515-4627-8A2C-C7856746403B}"/>
    <cellStyle name="highlightText 2 2 3 4 6" xfId="10101" xr:uid="{4FB7DB32-26CE-45FD-9DBA-F06D7BA7DF36}"/>
    <cellStyle name="highlightText 2 2 3 4 7" xfId="11444" xr:uid="{AA66A27A-268A-4A3B-983A-B3E83632ABAB}"/>
    <cellStyle name="highlightText 2 2 3 4 8" xfId="12860" xr:uid="{6EDF4566-519B-418F-B6F8-F422CA7DBA24}"/>
    <cellStyle name="highlightText 2 2 3 4 9" xfId="14579" xr:uid="{E2750B2B-7ECB-4948-9646-CDE3A6B1CC31}"/>
    <cellStyle name="highlightText 2 2 3 5" xfId="3768" xr:uid="{30FFB15C-E9EE-42F5-884F-39BF8A905C56}"/>
    <cellStyle name="highlightText 2 2 3 5 10" xfId="16068" xr:uid="{1639CD81-4778-4003-B8CF-8193A18DA050}"/>
    <cellStyle name="highlightText 2 2 3 5 11" xfId="17397" xr:uid="{50615DA2-31DC-4CD7-91A8-42755D0E299A}"/>
    <cellStyle name="highlightText 2 2 3 5 12" xfId="18728" xr:uid="{5DFD7C8C-4D71-4560-B237-218C2CFDC018}"/>
    <cellStyle name="highlightText 2 2 3 5 13" xfId="20060" xr:uid="{26235712-A5F9-411F-92C8-AC68FDA5DFBD}"/>
    <cellStyle name="highlightText 2 2 3 5 14" xfId="21118" xr:uid="{4510B2C6-C316-4B1C-A37B-CA905946960B}"/>
    <cellStyle name="highlightText 2 2 3 5 15" xfId="22410" xr:uid="{62F6A53B-9A48-4265-A0E4-C8740FAADC15}"/>
    <cellStyle name="highlightText 2 2 3 5 16" xfId="23699" xr:uid="{112B7322-07F4-4935-A8B7-ED13A46FC8A0}"/>
    <cellStyle name="highlightText 2 2 3 5 2" xfId="5643" xr:uid="{CE7908D4-82BD-4D10-BBE1-E47288FE060B}"/>
    <cellStyle name="highlightText 2 2 3 5 3" xfId="6764" xr:uid="{E486C750-140C-4A75-AB53-8A0748607819}"/>
    <cellStyle name="highlightText 2 2 3 5 4" xfId="8093" xr:uid="{08EAF612-49B8-41B5-8E3E-850ABBF9BD94}"/>
    <cellStyle name="highlightText 2 2 3 5 5" xfId="9422" xr:uid="{B92AB82D-A2FF-46C6-986F-8A35BD10F0A0}"/>
    <cellStyle name="highlightText 2 2 3 5 6" xfId="10896" xr:uid="{3437456A-32DA-43B9-BFB2-2FCF58ADF490}"/>
    <cellStyle name="highlightText 2 2 3 5 7" xfId="10387" xr:uid="{4FC55705-0B82-430D-B570-9F6F83262308}"/>
    <cellStyle name="highlightText 2 2 3 5 8" xfId="13113" xr:uid="{E8ABFFD8-051C-4407-8A7C-DF451468BA2F}"/>
    <cellStyle name="highlightText 2 2 3 5 9" xfId="14738" xr:uid="{805DDEA1-C599-45EC-8830-4799AA121DF1}"/>
    <cellStyle name="highlightText 2 2 3 6" xfId="3923" xr:uid="{C62649A8-041C-417D-878D-28EDE097BA55}"/>
    <cellStyle name="highlightText 2 2 3 6 10" xfId="16223" xr:uid="{26DE80F7-B0F6-4BE3-911F-B0B127FDFAD1}"/>
    <cellStyle name="highlightText 2 2 3 6 11" xfId="17552" xr:uid="{CEB73B9B-5EC2-4679-96AD-C9805F300A64}"/>
    <cellStyle name="highlightText 2 2 3 6 12" xfId="18883" xr:uid="{F24D5A3B-B317-4666-B9FC-DC8F3C3E404C}"/>
    <cellStyle name="highlightText 2 2 3 6 13" xfId="12656" xr:uid="{11AE5D16-DCB0-4425-8553-C6B6DA67DA16}"/>
    <cellStyle name="highlightText 2 2 3 6 14" xfId="21273" xr:uid="{1D421B5B-1A59-444D-87B4-EE746D19FB03}"/>
    <cellStyle name="highlightText 2 2 3 6 15" xfId="22565" xr:uid="{B168D33C-43F0-431C-B3B2-414A19B4DAB7}"/>
    <cellStyle name="highlightText 2 2 3 6 16" xfId="23854" xr:uid="{B8CCA608-3AA4-490F-87CB-E1ABDF1BA13D}"/>
    <cellStyle name="highlightText 2 2 3 6 2" xfId="4267" xr:uid="{CEC10400-B863-4DDD-B795-BF21A5FA7CF3}"/>
    <cellStyle name="highlightText 2 2 3 6 3" xfId="6919" xr:uid="{F25905B8-8893-4FAC-847C-2EA109BE0C06}"/>
    <cellStyle name="highlightText 2 2 3 6 4" xfId="8248" xr:uid="{10E47E80-382F-49D8-AB91-C77CEF2B95AF}"/>
    <cellStyle name="highlightText 2 2 3 6 5" xfId="9577" xr:uid="{BAE83BE6-2249-497F-A611-A89EAA30086D}"/>
    <cellStyle name="highlightText 2 2 3 6 6" xfId="5801" xr:uid="{84557FC8-6A8B-48B8-9A48-EBDFEA032903}"/>
    <cellStyle name="highlightText 2 2 3 6 7" xfId="11141" xr:uid="{51AB320E-2D00-4A36-AC9E-3AE4FBC666C3}"/>
    <cellStyle name="highlightText 2 2 3 6 8" xfId="13536" xr:uid="{BA2E32E1-B14A-48B2-968F-591409A5D1C3}"/>
    <cellStyle name="highlightText 2 2 3 6 9" xfId="14893" xr:uid="{A74C6EF0-C699-4C82-9D1A-1D5BD8D26307}"/>
    <cellStyle name="highlightText 2 2 3 7" xfId="4075" xr:uid="{FF7DEE93-8EF6-4408-9161-D1580DE4006C}"/>
    <cellStyle name="highlightText 2 2 3 7 10" xfId="16375" xr:uid="{3CDEFCB6-BFF2-4D91-8CF5-99C034734855}"/>
    <cellStyle name="highlightText 2 2 3 7 11" xfId="17704" xr:uid="{DFA8029B-BE5F-4A09-B266-5073B597458F}"/>
    <cellStyle name="highlightText 2 2 3 7 12" xfId="19035" xr:uid="{74CDCC7E-CF33-4B0E-B8DF-A24E2CD9383E}"/>
    <cellStyle name="highlightText 2 2 3 7 13" xfId="12784" xr:uid="{DBE1187B-1442-4790-A4D7-E35D7384F4C5}"/>
    <cellStyle name="highlightText 2 2 3 7 14" xfId="21425" xr:uid="{AC649B5F-76F9-4103-ADE7-92190AE8C5C7}"/>
    <cellStyle name="highlightText 2 2 3 7 15" xfId="22717" xr:uid="{655D1E68-FD5B-4601-8656-7149CC17D4CE}"/>
    <cellStyle name="highlightText 2 2 3 7 16" xfId="24006" xr:uid="{F871FC6F-731F-449D-B9E1-AF2B73C59922}"/>
    <cellStyle name="highlightText 2 2 3 7 2" xfId="4205" xr:uid="{54C490A6-084D-45D2-8EF3-07B3883A1F92}"/>
    <cellStyle name="highlightText 2 2 3 7 3" xfId="7071" xr:uid="{28BF44FF-2B29-42F7-8A4F-2892DDDD217F}"/>
    <cellStyle name="highlightText 2 2 3 7 4" xfId="8400" xr:uid="{A35859EC-083D-40AB-99F5-1A6C387A483A}"/>
    <cellStyle name="highlightText 2 2 3 7 5" xfId="9729" xr:uid="{84610D2D-3A08-4831-ACB3-6EFD182A064C}"/>
    <cellStyle name="highlightText 2 2 3 7 6" xfId="5642" xr:uid="{B7B69E36-3FA0-4A80-8B8D-07E8A65DB852}"/>
    <cellStyle name="highlightText 2 2 3 7 7" xfId="11046" xr:uid="{082F7424-03B6-422C-AB93-A68C3D8830F7}"/>
    <cellStyle name="highlightText 2 2 3 7 8" xfId="12970" xr:uid="{0BA36236-C34D-47EF-874D-712E62D2A188}"/>
    <cellStyle name="highlightText 2 2 3 7 9" xfId="15045" xr:uid="{387D76AE-1B7E-45CF-BB93-792412886C82}"/>
    <cellStyle name="highlightText 2 2 3 8" xfId="4645" xr:uid="{1AF1A76C-8DB5-47C5-971C-5522ADC4BF9E}"/>
    <cellStyle name="highlightText 2 2 3 9" xfId="5931" xr:uid="{9C153C10-E29F-4875-98D0-22A23C3BB873}"/>
    <cellStyle name="highlightText 2 2 4" xfId="3204" xr:uid="{07FC6257-3D85-4246-961B-4F7044014CEE}"/>
    <cellStyle name="highlightText 2 2 4 10" xfId="15504" xr:uid="{5392E8C0-19DA-4B91-A6FF-D0B970DC7D24}"/>
    <cellStyle name="highlightText 2 2 4 11" xfId="16833" xr:uid="{CA454770-823F-4391-9F3F-C8076AEAA9EE}"/>
    <cellStyle name="highlightText 2 2 4 12" xfId="18164" xr:uid="{6AD651B2-0CAA-4156-8270-4573F03E2319}"/>
    <cellStyle name="highlightText 2 2 4 13" xfId="19557" xr:uid="{F705D6A0-10DD-49EE-AB8D-80461438B609}"/>
    <cellStyle name="highlightText 2 2 4 14" xfId="20554" xr:uid="{F8B1E6BD-C6FB-4DBA-8FE9-206034BD0147}"/>
    <cellStyle name="highlightText 2 2 4 15" xfId="21846" xr:uid="{8316DE0E-9EEF-41C5-89A5-8063600EEBD6}"/>
    <cellStyle name="highlightText 2 2 4 16" xfId="23135" xr:uid="{81951E4E-6AE4-4719-AE80-1AD60C8584AC}"/>
    <cellStyle name="highlightText 2 2 4 2" xfId="5024" xr:uid="{DA2DB126-A95D-4DC3-904F-4E8050FE6BF7}"/>
    <cellStyle name="highlightText 2 2 4 3" xfId="6200" xr:uid="{FFBE86AF-B607-4EE6-9C28-4196FA5C4005}"/>
    <cellStyle name="highlightText 2 2 4 4" xfId="7529" xr:uid="{4748D9B4-09E2-4A17-806D-577AEEA0AF84}"/>
    <cellStyle name="highlightText 2 2 4 5" xfId="8858" xr:uid="{12525EEF-41A9-4DA2-B6EA-D0028A8ABA7B}"/>
    <cellStyle name="highlightText 2 2 4 6" xfId="10311" xr:uid="{25ABE006-0ED2-414D-A906-BC705991530F}"/>
    <cellStyle name="highlightText 2 2 4 7" xfId="11663" xr:uid="{B18B050A-56CC-4523-AEEA-55CAC672F971}"/>
    <cellStyle name="highlightText 2 2 4 8" xfId="11508" xr:uid="{80C8820C-1FF1-49F9-9FE3-8466E5C4F8BF}"/>
    <cellStyle name="highlightText 2 2 4 9" xfId="14174" xr:uid="{29AF189B-6618-45EB-B7E4-F5BF2485F628}"/>
    <cellStyle name="highlightText 2 2 5" xfId="3369" xr:uid="{9AAB9B45-12D9-4770-A6D7-AC62B58508D1}"/>
    <cellStyle name="highlightText 2 2 5 10" xfId="15669" xr:uid="{AE4ABFED-0F0D-499D-8A15-A9A60A55157E}"/>
    <cellStyle name="highlightText 2 2 5 11" xfId="16998" xr:uid="{A6615229-4D01-4DE3-8943-38E56035D834}"/>
    <cellStyle name="highlightText 2 2 5 12" xfId="18329" xr:uid="{D363FDF7-848F-47B8-9738-AA4647E0D1EA}"/>
    <cellStyle name="highlightText 2 2 5 13" xfId="19259" xr:uid="{3A8682AA-EDBE-45EB-88E9-31A58A6F892A}"/>
    <cellStyle name="highlightText 2 2 5 14" xfId="20719" xr:uid="{FE0D8198-AAC1-4B32-8ECA-ED8287E68E97}"/>
    <cellStyle name="highlightText 2 2 5 15" xfId="22011" xr:uid="{BC3A7C5C-9E0D-42C1-ACC0-6B08C10D578B}"/>
    <cellStyle name="highlightText 2 2 5 16" xfId="23300" xr:uid="{84728388-9342-4952-ABBD-D4ED77B8B448}"/>
    <cellStyle name="highlightText 2 2 5 2" xfId="4671" xr:uid="{7EFA90B2-E6E0-4C94-A5C1-196BB7D662B0}"/>
    <cellStyle name="highlightText 2 2 5 3" xfId="6365" xr:uid="{3FD4E550-4A34-4EA6-992E-9C564FF6EC15}"/>
    <cellStyle name="highlightText 2 2 5 4" xfId="7694" xr:uid="{94F93131-B1CF-43A7-A8AA-083696C60969}"/>
    <cellStyle name="highlightText 2 2 5 5" xfId="9023" xr:uid="{F4960C02-C306-4B0C-9449-1A822567B766}"/>
    <cellStyle name="highlightText 2 2 5 6" xfId="9971" xr:uid="{F3FAF896-81C3-4024-85D1-C9B1981284FD}"/>
    <cellStyle name="highlightText 2 2 5 7" xfId="11311" xr:uid="{E66DB95B-906B-4094-814F-E5B51C0DB918}"/>
    <cellStyle name="highlightText 2 2 5 8" xfId="13315" xr:uid="{5D3C0AC6-DCC6-4C54-BA9C-38270BF19B9F}"/>
    <cellStyle name="highlightText 2 2 5 9" xfId="14339" xr:uid="{B85E0980-C426-4EAF-8264-3FC5C58BD3EE}"/>
    <cellStyle name="highlightText 2 2 6" xfId="3530" xr:uid="{39B7A854-2EA6-4B68-9393-137D8D82C5CF}"/>
    <cellStyle name="highlightText 2 2 6 10" xfId="15830" xr:uid="{89113630-60F0-4803-B142-E43133EEA8F8}"/>
    <cellStyle name="highlightText 2 2 6 11" xfId="17159" xr:uid="{96A72998-BDCF-4C2C-830A-4B4D04A723D9}"/>
    <cellStyle name="highlightText 2 2 6 12" xfId="18490" xr:uid="{0376BAD9-1C31-4B95-8E81-7A4E49E69B01}"/>
    <cellStyle name="highlightText 2 2 6 13" xfId="19974" xr:uid="{9CC374AC-E6BA-46F6-BA5E-5CD0A441B230}"/>
    <cellStyle name="highlightText 2 2 6 14" xfId="20880" xr:uid="{0D75BA50-32AA-46B0-90DC-BD350E482C58}"/>
    <cellStyle name="highlightText 2 2 6 15" xfId="22172" xr:uid="{8A4417B7-5C15-48A7-8909-6DB0A0716F66}"/>
    <cellStyle name="highlightText 2 2 6 16" xfId="23461" xr:uid="{3250A50B-655E-45DB-99E8-5E3AC36266F1}"/>
    <cellStyle name="highlightText 2 2 6 2" xfId="5537" xr:uid="{447B6480-A9C7-4BA2-BAF8-771D86BA3E20}"/>
    <cellStyle name="highlightText 2 2 6 3" xfId="6526" xr:uid="{27ED551C-D51E-489C-90B3-BED7544C49D1}"/>
    <cellStyle name="highlightText 2 2 6 4" xfId="7855" xr:uid="{396111E0-5BE4-4FBB-AF71-F733B439EADB}"/>
    <cellStyle name="highlightText 2 2 6 5" xfId="9184" xr:uid="{78B306FF-5239-4208-A208-EC8F2FCB5FDD}"/>
    <cellStyle name="highlightText 2 2 6 6" xfId="10797" xr:uid="{D2AB226A-61A7-4142-88EA-DBEF86F2D9D7}"/>
    <cellStyle name="highlightText 2 2 6 7" xfId="12176" xr:uid="{63A0AF23-4B64-42A3-A34F-C446868D944C}"/>
    <cellStyle name="highlightText 2 2 6 8" xfId="13703" xr:uid="{D6269B60-56A5-400E-9C57-FAA4F5B99798}"/>
    <cellStyle name="highlightText 2 2 6 9" xfId="14500" xr:uid="{1F6759CE-60B0-479A-968A-ACC54CC9CF63}"/>
    <cellStyle name="highlightText 2 2 7" xfId="3689" xr:uid="{B6A8FB04-FD2B-4C58-8FE7-B84DC4702203}"/>
    <cellStyle name="highlightText 2 2 7 10" xfId="15989" xr:uid="{7A135D2C-6281-433E-AB2B-A642CD1AE94E}"/>
    <cellStyle name="highlightText 2 2 7 11" xfId="17318" xr:uid="{F5844CCC-1822-4085-A577-F6382D6997DF}"/>
    <cellStyle name="highlightText 2 2 7 12" xfId="18649" xr:uid="{9B4FEABC-1EB5-4930-BCF1-B465CCBA14AB}"/>
    <cellStyle name="highlightText 2 2 7 13" xfId="12927" xr:uid="{70372AAB-858A-420E-B3E4-E312C7D474E4}"/>
    <cellStyle name="highlightText 2 2 7 14" xfId="21039" xr:uid="{C2FCFE69-697C-4C56-A37E-12651D0EEB56}"/>
    <cellStyle name="highlightText 2 2 7 15" xfId="22331" xr:uid="{CD7DD72E-FE45-4BC3-90A1-269CD2C362BF}"/>
    <cellStyle name="highlightText 2 2 7 16" xfId="23620" xr:uid="{EFBC64D9-2340-46F1-A238-4E922C3920CB}"/>
    <cellStyle name="highlightText 2 2 7 2" xfId="4302" xr:uid="{11A47E0D-C175-48E9-BDFC-C9BD3417080F}"/>
    <cellStyle name="highlightText 2 2 7 3" xfId="6685" xr:uid="{E9F9726B-3F29-48D9-9EAB-5DC85B3BF9DF}"/>
    <cellStyle name="highlightText 2 2 7 4" xfId="8014" xr:uid="{AF85A7AA-ADB9-43FA-8665-C82D58A7BD96}"/>
    <cellStyle name="highlightText 2 2 7 5" xfId="9343" xr:uid="{0B9C2D26-0423-4F55-BE80-3A4C418F34D4}"/>
    <cellStyle name="highlightText 2 2 7 6" xfId="5721" xr:uid="{1DB1521A-344B-455C-B8CD-565AE8450684}"/>
    <cellStyle name="highlightText 2 2 7 7" xfId="10391" xr:uid="{3CC887BD-8751-468D-B4C3-51733B4BDD6E}"/>
    <cellStyle name="highlightText 2 2 7 8" xfId="12917" xr:uid="{FF20FE3D-CF4C-4066-A0F4-59BAEC8DCD02}"/>
    <cellStyle name="highlightText 2 2 7 9" xfId="14659" xr:uid="{B85E5A26-03B3-4DB8-81EB-2BE3FA1328EF}"/>
    <cellStyle name="highlightText 2 2 8" xfId="3844" xr:uid="{D2CAD104-F90F-482E-B45D-835AFFAB0CC1}"/>
    <cellStyle name="highlightText 2 2 8 10" xfId="16144" xr:uid="{54C8C96A-CBFB-41E7-8614-A70FAB642761}"/>
    <cellStyle name="highlightText 2 2 8 11" xfId="17473" xr:uid="{9B02880A-0907-44F0-A69F-70E350969642}"/>
    <cellStyle name="highlightText 2 2 8 12" xfId="18804" xr:uid="{5C90A32E-EB2B-433D-8271-D238D292405D}"/>
    <cellStyle name="highlightText 2 2 8 13" xfId="19314" xr:uid="{454681F1-47A6-4C08-8D0F-6CC93BFD80D0}"/>
    <cellStyle name="highlightText 2 2 8 14" xfId="21194" xr:uid="{690B623B-FFDD-4ECF-8721-9B77E35CF830}"/>
    <cellStyle name="highlightText 2 2 8 15" xfId="22486" xr:uid="{EB3D5482-7BA7-4AA6-8CD1-71F4DDEFD8F7}"/>
    <cellStyle name="highlightText 2 2 8 16" xfId="23775" xr:uid="{716B94CB-C62D-42DC-9EC0-51B6EB5AAFDC}"/>
    <cellStyle name="highlightText 2 2 8 2" xfId="4733" xr:uid="{76075D61-B477-4435-9B16-F803C2F37565}"/>
    <cellStyle name="highlightText 2 2 8 3" xfId="6840" xr:uid="{06699FC8-3B7C-4998-9B60-86B945645CDE}"/>
    <cellStyle name="highlightText 2 2 8 4" xfId="8169" xr:uid="{606955FE-0055-49DC-BBB8-77D2D2EF8CC5}"/>
    <cellStyle name="highlightText 2 2 8 5" xfId="9498" xr:uid="{850FC77E-5857-4FB0-B85D-863F9BD1DFFE}"/>
    <cellStyle name="highlightText 2 2 8 6" xfId="10033" xr:uid="{A06A7CBD-E6DF-48A4-A3DD-D0FF862FED54}"/>
    <cellStyle name="highlightText 2 2 8 7" xfId="11359" xr:uid="{FA5A2258-647F-4C0F-877F-8DAA12CEB20C}"/>
    <cellStyle name="highlightText 2 2 8 8" xfId="13116" xr:uid="{3AA9972C-9EC7-43A3-B031-EB8F52B599F3}"/>
    <cellStyle name="highlightText 2 2 8 9" xfId="14814" xr:uid="{5BDFAC42-F61D-48E6-9AF3-88EC128962AD}"/>
    <cellStyle name="highlightText 2 2 9" xfId="3997" xr:uid="{C1750AAD-5883-434B-A01C-ACB93D1CA72F}"/>
    <cellStyle name="highlightText 2 2 9 10" xfId="16297" xr:uid="{89045E01-E40E-480B-838F-4D9B16D344D2}"/>
    <cellStyle name="highlightText 2 2 9 11" xfId="17626" xr:uid="{C0D2E083-9BCD-4A58-85BB-14C660BDAF89}"/>
    <cellStyle name="highlightText 2 2 9 12" xfId="18957" xr:uid="{375E8FA4-369E-497F-85B5-37807D9FA680}"/>
    <cellStyle name="highlightText 2 2 9 13" xfId="13460" xr:uid="{D10CFF36-B565-4671-95F2-DB1D556A0BA1}"/>
    <cellStyle name="highlightText 2 2 9 14" xfId="21347" xr:uid="{099AA22E-0D9E-4487-A605-4509D12056C7}"/>
    <cellStyle name="highlightText 2 2 9 15" xfId="22639" xr:uid="{DED1F757-15DE-4E15-A5A2-465B60B15FE6}"/>
    <cellStyle name="highlightText 2 2 9 16" xfId="23928" xr:uid="{C0829502-7D3D-4CA0-A336-DE9D5E4139C4}"/>
    <cellStyle name="highlightText 2 2 9 2" xfId="4145" xr:uid="{5CDF6782-D5D8-46CB-9EB7-5078B9093D37}"/>
    <cellStyle name="highlightText 2 2 9 3" xfId="6993" xr:uid="{6D744353-C10B-4546-86C9-D350B902E040}"/>
    <cellStyle name="highlightText 2 2 9 4" xfId="8322" xr:uid="{1963B8AD-7FBB-4867-B9B4-FD1849AE7FDE}"/>
    <cellStyle name="highlightText 2 2 9 5" xfId="9651" xr:uid="{93C7B6C0-D8D5-4FEC-BC09-3E133E4FE7F7}"/>
    <cellStyle name="highlightText 2 2 9 6" xfId="5173" xr:uid="{F5D0BB9D-32CC-4F62-99B9-8069EF30F7BD}"/>
    <cellStyle name="highlightText 2 2 9 7" xfId="10183" xr:uid="{0B0616F9-4E30-49D8-B727-892C8DFC8D42}"/>
    <cellStyle name="highlightText 2 2 9 8" xfId="13756" xr:uid="{AAAC7AFB-53E7-41AC-BB6B-F5503666F7CB}"/>
    <cellStyle name="highlightText 2 2 9 9" xfId="14967" xr:uid="{D7168DAB-F194-4983-9072-F506B6E5DB98}"/>
    <cellStyle name="highlightText 2 20" xfId="17767" xr:uid="{C49AA47D-5708-45F8-BD9D-DDD675C1A5E4}"/>
    <cellStyle name="highlightText 2 21" xfId="19492" xr:uid="{C033BDAE-886E-48D3-9E62-14C4380F9592}"/>
    <cellStyle name="highlightText 2 22" xfId="20188" xr:uid="{4ED64EBF-AEC5-42E4-A0C4-E11C7042AAC4}"/>
    <cellStyle name="highlightText 2 23" xfId="21481" xr:uid="{0705C169-8675-46E1-9F75-CC0C06AB6C39}"/>
    <cellStyle name="highlightText 2 24" xfId="22772" xr:uid="{6E01A1DC-CA40-41C1-AFEE-8905D9A13FA6}"/>
    <cellStyle name="highlightText 2 3" xfId="2936" xr:uid="{E16A9008-F238-4B14-9133-8134DA298EB2}"/>
    <cellStyle name="highlightText 2 3 10" xfId="7262" xr:uid="{B09B5CB3-9793-46A3-9627-211A633D860F}"/>
    <cellStyle name="highlightText 2 3 11" xfId="8591" xr:uid="{B70C59D6-3009-4FD6-99AE-3C3CA5060E39}"/>
    <cellStyle name="highlightText 2 3 12" xfId="10965" xr:uid="{BE8756AD-C715-4ADD-9EF4-FA74CE092452}"/>
    <cellStyle name="highlightText 2 3 13" xfId="12353" xr:uid="{29894B5F-5EFA-4989-9342-1EFD69C4EBE4}"/>
    <cellStyle name="highlightText 2 3 14" xfId="11798" xr:uid="{A7976CFB-55AE-4A8B-AD45-683ECEAC6D76}"/>
    <cellStyle name="highlightText 2 3 15" xfId="13907" xr:uid="{8945E191-2A73-4CB1-AAF5-B99076C2153C}"/>
    <cellStyle name="highlightText 2 3 16" xfId="15236" xr:uid="{5B130E49-DAF3-474F-A87F-B58C71CEC42B}"/>
    <cellStyle name="highlightText 2 3 17" xfId="16566" xr:uid="{A31A76CD-AF84-4E4D-82E4-C805ED3A4512}"/>
    <cellStyle name="highlightText 2 3 18" xfId="17896" xr:uid="{03B44B0A-5D5F-41D9-BD3C-ED28300DD74B}"/>
    <cellStyle name="highlightText 2 3 19" xfId="20122" xr:uid="{1A3DE3C5-DB74-4144-B19F-88011C4311AB}"/>
    <cellStyle name="highlightText 2 3 2" xfId="3285" xr:uid="{F0B1B9F7-72F4-4201-AA60-685004282F6E}"/>
    <cellStyle name="highlightText 2 3 2 10" xfId="15585" xr:uid="{10D96792-60F8-43B2-A2D4-CC2D7C5EBF67}"/>
    <cellStyle name="highlightText 2 3 2 11" xfId="16914" xr:uid="{31EAFD25-0EFB-47B0-BEC7-BB04CF86516F}"/>
    <cellStyle name="highlightText 2 3 2 12" xfId="18245" xr:uid="{AAE3A994-C3DD-477F-AABA-31AE550D218A}"/>
    <cellStyle name="highlightText 2 3 2 13" xfId="19470" xr:uid="{097C1684-8F8E-46F1-B57A-CA8E5D9ACD97}"/>
    <cellStyle name="highlightText 2 3 2 14" xfId="20635" xr:uid="{9DAF37BB-31CC-4D8B-9D86-8AEFD39799FE}"/>
    <cellStyle name="highlightText 2 3 2 15" xfId="21927" xr:uid="{6FDC7361-5F06-4D82-A46F-D8835653D273}"/>
    <cellStyle name="highlightText 2 3 2 16" xfId="23216" xr:uid="{B769630F-6A62-44EE-965C-AA2772C7D69F}"/>
    <cellStyle name="highlightText 2 3 2 2" xfId="4912" xr:uid="{8AC41C8C-9B94-4525-A394-BFAB8DA85548}"/>
    <cellStyle name="highlightText 2 3 2 3" xfId="6281" xr:uid="{28E1FD4E-D06C-4875-AB71-335DDBBCF9D8}"/>
    <cellStyle name="highlightText 2 3 2 4" xfId="7610" xr:uid="{E71E946B-35D3-4D29-A63C-CA12C5FE8F6E}"/>
    <cellStyle name="highlightText 2 3 2 5" xfId="8939" xr:uid="{BC19657A-3D4F-4EC3-A332-81960EB90DE6}"/>
    <cellStyle name="highlightText 2 3 2 6" xfId="10205" xr:uid="{11A917A0-9514-4E9C-943D-6F3999E8B8E6}"/>
    <cellStyle name="highlightText 2 3 2 7" xfId="11551" xr:uid="{0FE89315-EF29-49C4-AE2D-817A0A6A90F2}"/>
    <cellStyle name="highlightText 2 3 2 8" xfId="13147" xr:uid="{D6A940C3-E461-4856-8B30-65F991A43D48}"/>
    <cellStyle name="highlightText 2 3 2 9" xfId="14255" xr:uid="{39EAAE9E-9F86-434E-AA6C-16E0DBA43927}"/>
    <cellStyle name="highlightText 2 3 20" xfId="20302" xr:uid="{B0935822-6D72-48CE-B9BC-54535D0DA506}"/>
    <cellStyle name="highlightText 2 3 21" xfId="21595" xr:uid="{66AA9083-7A4A-48F3-9EF4-60CC9E770D85}"/>
    <cellStyle name="highlightText 2 3 22" xfId="22886" xr:uid="{B6F94C1E-64CD-4764-B0F4-115F88D9BD8E}"/>
    <cellStyle name="highlightText 2 3 3" xfId="3450" xr:uid="{A2780174-52C4-40B0-829E-C4BB4BF04236}"/>
    <cellStyle name="highlightText 2 3 3 10" xfId="15750" xr:uid="{56A52A34-E98A-48FE-A7C4-EF4D0DEF578D}"/>
    <cellStyle name="highlightText 2 3 3 11" xfId="17079" xr:uid="{3D1AF91C-3A76-4960-A1EB-9B56D34A2E0E}"/>
    <cellStyle name="highlightText 2 3 3 12" xfId="18410" xr:uid="{C8E5CD27-4488-47C1-BEA1-A077E082A353}"/>
    <cellStyle name="highlightText 2 3 3 13" xfId="19426" xr:uid="{B589D2C3-32C6-4A41-B764-845CE2710230}"/>
    <cellStyle name="highlightText 2 3 3 14" xfId="20800" xr:uid="{2321BEB9-3ACF-403A-A5D7-070FD2C4832C}"/>
    <cellStyle name="highlightText 2 3 3 15" xfId="22092" xr:uid="{5B88271B-D73B-42FF-B205-8B8C1333F830}"/>
    <cellStyle name="highlightText 2 3 3 16" xfId="23381" xr:uid="{BC7EE9D9-4947-4580-86CF-B629C662C217}"/>
    <cellStyle name="highlightText 2 3 3 2" xfId="4862" xr:uid="{65460201-3F1A-4F68-9491-CB9A39149766}"/>
    <cellStyle name="highlightText 2 3 3 3" xfId="6446" xr:uid="{C8BCBCD2-3186-434A-9496-F31B7C38B450}"/>
    <cellStyle name="highlightText 2 3 3 4" xfId="7775" xr:uid="{D1768DE3-2EB5-4653-82CE-67A7B46D2594}"/>
    <cellStyle name="highlightText 2 3 3 5" xfId="9104" xr:uid="{4D98BD1F-BD13-487D-A90B-35191DC50710}"/>
    <cellStyle name="highlightText 2 3 3 6" xfId="10156" xr:uid="{D94404E1-4ACC-4AEE-AA12-0C466D996217}"/>
    <cellStyle name="highlightText 2 3 3 7" xfId="11501" xr:uid="{654396D3-C3E5-4012-949F-6A302FCA187D}"/>
    <cellStyle name="highlightText 2 3 3 8" xfId="12888" xr:uid="{96F4E94D-2D7A-469D-AFC7-8D2677D49853}"/>
    <cellStyle name="highlightText 2 3 3 9" xfId="14420" xr:uid="{1C52F812-6826-4194-9E71-19A201E8A9F8}"/>
    <cellStyle name="highlightText 2 3 4" xfId="3610" xr:uid="{3356A577-6A25-4965-9DF7-A2FBC023D036}"/>
    <cellStyle name="highlightText 2 3 4 10" xfId="15910" xr:uid="{5A426A78-443C-4E73-AB12-8FFC9A75A332}"/>
    <cellStyle name="highlightText 2 3 4 11" xfId="17239" xr:uid="{C107FB58-7214-4796-9923-0E1A69F42993}"/>
    <cellStyle name="highlightText 2 3 4 12" xfId="18570" xr:uid="{D1A9ADBB-0879-4238-9E09-013153A9C254}"/>
    <cellStyle name="highlightText 2 3 4 13" xfId="19358" xr:uid="{613D5601-5AAE-4F33-94F7-909ED462D973}"/>
    <cellStyle name="highlightText 2 3 4 14" xfId="20960" xr:uid="{C84C6B56-CA8B-4647-BB66-9367F27ABEC9}"/>
    <cellStyle name="highlightText 2 3 4 15" xfId="22252" xr:uid="{F337C64B-8FB7-4D29-AACA-EB1276467447}"/>
    <cellStyle name="highlightText 2 3 4 16" xfId="23541" xr:uid="{239D4A64-357E-42AB-9933-E4C0D4C0ACAE}"/>
    <cellStyle name="highlightText 2 3 4 2" xfId="4786" xr:uid="{4AD52E08-9F8C-4436-8DCB-B727E62852EE}"/>
    <cellStyle name="highlightText 2 3 4 3" xfId="6606" xr:uid="{36D41B23-D201-443B-86E5-7471B340C580}"/>
    <cellStyle name="highlightText 2 3 4 4" xfId="7935" xr:uid="{8E2084C0-397C-4A61-8A7A-02FBC4B79A3F}"/>
    <cellStyle name="highlightText 2 3 4 5" xfId="9264" xr:uid="{652B039E-3665-4460-99E0-A5BEAB73F0A5}"/>
    <cellStyle name="highlightText 2 3 4 6" xfId="10083" xr:uid="{608CC8D4-78D2-4458-B2B6-8E498DF4F9FA}"/>
    <cellStyle name="highlightText 2 3 4 7" xfId="11425" xr:uid="{49CBC5F0-ABDF-48FF-B392-D1C2C40B43C9}"/>
    <cellStyle name="highlightText 2 3 4 8" xfId="13729" xr:uid="{6DB12842-9E32-48B3-9CA0-BAB43358A50C}"/>
    <cellStyle name="highlightText 2 3 4 9" xfId="14580" xr:uid="{3BE12434-76C2-4027-8992-584F090E9D29}"/>
    <cellStyle name="highlightText 2 3 5" xfId="3769" xr:uid="{F4087803-5D77-44D7-8B0F-ED5DA7C83979}"/>
    <cellStyle name="highlightText 2 3 5 10" xfId="16069" xr:uid="{975E4666-A3FB-499A-B586-B246AAED1B40}"/>
    <cellStyle name="highlightText 2 3 5 11" xfId="17398" xr:uid="{44742D45-88B7-4E7A-90C6-AD6681DD1ACB}"/>
    <cellStyle name="highlightText 2 3 5 12" xfId="18729" xr:uid="{70C85E38-5AB3-472D-BC7B-D76DAF95CE85}"/>
    <cellStyle name="highlightText 2 3 5 13" xfId="19936" xr:uid="{C0BB9157-7499-44A7-88E2-ED17A4D0EF58}"/>
    <cellStyle name="highlightText 2 3 5 14" xfId="21119" xr:uid="{D69B592D-A129-4CA2-BE4F-BAA0F80813E9}"/>
    <cellStyle name="highlightText 2 3 5 15" xfId="22411" xr:uid="{C60815A4-E526-4975-9ADC-5542660FEAD7}"/>
    <cellStyle name="highlightText 2 3 5 16" xfId="23700" xr:uid="{5985B7C1-4A4B-42B1-A3C1-9CA131F4254C}"/>
    <cellStyle name="highlightText 2 3 5 2" xfId="5493" xr:uid="{E4D3C8A0-EDD7-4882-9203-49DDEF15F841}"/>
    <cellStyle name="highlightText 2 3 5 3" xfId="6765" xr:uid="{A95C43F4-3442-483F-8C96-265D6FB44AF4}"/>
    <cellStyle name="highlightText 2 3 5 4" xfId="8094" xr:uid="{F8650E6B-2165-4E63-B9B6-C4444DAAFFCC}"/>
    <cellStyle name="highlightText 2 3 5 5" xfId="9423" xr:uid="{AAB06346-A010-490D-A252-DCACBFFAAB5E}"/>
    <cellStyle name="highlightText 2 3 5 6" xfId="10753" xr:uid="{80BE090B-22AD-4CAE-8B4E-AB2862A09EB4}"/>
    <cellStyle name="highlightText 2 3 5 7" xfId="12282" xr:uid="{0C851431-260E-49D9-A0B9-420298608040}"/>
    <cellStyle name="highlightText 2 3 5 8" xfId="12310" xr:uid="{7C062E97-1763-46CA-8673-E03AF251FA2C}"/>
    <cellStyle name="highlightText 2 3 5 9" xfId="14739" xr:uid="{CA7EB82A-729D-42CE-A2EB-3496011A9348}"/>
    <cellStyle name="highlightText 2 3 6" xfId="3924" xr:uid="{2F3A49D9-4CFB-41E6-AC73-C1C8CF43B646}"/>
    <cellStyle name="highlightText 2 3 6 10" xfId="16224" xr:uid="{58837B9E-9D6E-4514-9E35-0923CA3C5221}"/>
    <cellStyle name="highlightText 2 3 6 11" xfId="17553" xr:uid="{0C62421F-CA82-4F45-8BDD-234753C21150}"/>
    <cellStyle name="highlightText 2 3 6 12" xfId="18884" xr:uid="{00126FAC-8B66-4136-B310-50D0760EA5FA}"/>
    <cellStyle name="highlightText 2 3 6 13" xfId="19809" xr:uid="{28E0424F-F80D-4894-BF83-D1AE8985DF04}"/>
    <cellStyle name="highlightText 2 3 6 14" xfId="21274" xr:uid="{48B5C7C9-F11A-4A4D-8CE3-1E8D525A38B5}"/>
    <cellStyle name="highlightText 2 3 6 15" xfId="22566" xr:uid="{AFE5EEE9-876F-4131-B089-2AB5BA61DBB8}"/>
    <cellStyle name="highlightText 2 3 6 16" xfId="23855" xr:uid="{C88557AB-DB6C-4E97-8E70-E73CCFA29E21}"/>
    <cellStyle name="highlightText 2 3 6 2" xfId="5336" xr:uid="{780AB7B0-48A5-4343-A4BD-593EB04018A6}"/>
    <cellStyle name="highlightText 2 3 6 3" xfId="6920" xr:uid="{18F8A5ED-69A5-4508-BA4E-7499EFA3267F}"/>
    <cellStyle name="highlightText 2 3 6 4" xfId="8249" xr:uid="{A11057CE-3160-496D-8399-70F2EB601A10}"/>
    <cellStyle name="highlightText 2 3 6 5" xfId="9578" xr:uid="{789C6A4E-3E9D-4917-82A1-BB12F20DFE46}"/>
    <cellStyle name="highlightText 2 3 6 6" xfId="10605" xr:uid="{FF9E0B81-5EBD-4E36-ACEF-3218895E9004}"/>
    <cellStyle name="highlightText 2 3 6 7" xfId="10922" xr:uid="{7457D233-53B4-4173-BA03-58C08EC1B46E}"/>
    <cellStyle name="highlightText 2 3 6 8" xfId="12983" xr:uid="{52F0CC16-4CBA-44FC-ACFB-118235876070}"/>
    <cellStyle name="highlightText 2 3 6 9" xfId="14894" xr:uid="{02FED139-4AE3-4ABF-9FB6-A49B4D5D242D}"/>
    <cellStyle name="highlightText 2 3 7" xfId="4076" xr:uid="{4E9F0767-D082-4E97-A651-F1E04EC26B86}"/>
    <cellStyle name="highlightText 2 3 7 10" xfId="16376" xr:uid="{F1A4E6C2-ECB8-4043-8674-2349433FF921}"/>
    <cellStyle name="highlightText 2 3 7 11" xfId="17705" xr:uid="{54ED82C1-54EC-4CFA-89B3-62404F160805}"/>
    <cellStyle name="highlightText 2 3 7 12" xfId="19036" xr:uid="{AF9F96CF-ADD2-494D-9EBD-578C0C504212}"/>
    <cellStyle name="highlightText 2 3 7 13" xfId="16440" xr:uid="{B677926D-6C0E-4826-9280-EC858B746569}"/>
    <cellStyle name="highlightText 2 3 7 14" xfId="21426" xr:uid="{7D913E25-C3ED-4370-9BAE-BEF0A7943586}"/>
    <cellStyle name="highlightText 2 3 7 15" xfId="22718" xr:uid="{E324ABC9-034A-4901-881B-F0CF606566BD}"/>
    <cellStyle name="highlightText 2 3 7 16" xfId="24007" xr:uid="{B2013626-DE18-4182-B3DD-2F9858D39EC4}"/>
    <cellStyle name="highlightText 2 3 7 2" xfId="4403" xr:uid="{680C0FF6-2C7B-4537-A622-E912A2143781}"/>
    <cellStyle name="highlightText 2 3 7 3" xfId="7072" xr:uid="{B37296D8-943B-4016-8B79-25FC90B00D82}"/>
    <cellStyle name="highlightText 2 3 7 4" xfId="8401" xr:uid="{20057C2F-E856-475A-8FC2-E6A9B7E4AD2F}"/>
    <cellStyle name="highlightText 2 3 7 5" xfId="9730" xr:uid="{52ED8FB9-5272-4098-B11F-027D67AE5453}"/>
    <cellStyle name="highlightText 2 3 7 6" xfId="7209" xr:uid="{F750DB8A-4D8C-41EE-9AF5-82085BA9B45B}"/>
    <cellStyle name="highlightText 2 3 7 7" xfId="10598" xr:uid="{6D97C392-A8DB-45A2-9314-B9266F4A6BEB}"/>
    <cellStyle name="highlightText 2 3 7 8" xfId="12848" xr:uid="{B049543F-5672-48CD-82A4-9107BA48BA43}"/>
    <cellStyle name="highlightText 2 3 7 9" xfId="15046" xr:uid="{883FCB9C-1DB2-44CB-9F68-83B991982C64}"/>
    <cellStyle name="highlightText 2 3 8" xfId="5715" xr:uid="{12D908E3-7D48-4D3E-AE20-879D1C24A034}"/>
    <cellStyle name="highlightText 2 3 9" xfId="5932" xr:uid="{BF32A52C-6FC8-4DEE-BE5A-EDE5F8D70434}"/>
    <cellStyle name="highlightText 2 4" xfId="3168" xr:uid="{DBEA3BCC-C449-470D-90F7-1D62E609DD3E}"/>
    <cellStyle name="highlightText 2 4 10" xfId="15468" xr:uid="{B9C3A49C-EFDD-4911-A27A-3022F545F285}"/>
    <cellStyle name="highlightText 2 4 11" xfId="16797" xr:uid="{279909A6-C6DD-4F5F-9F3D-2C421B062FBC}"/>
    <cellStyle name="highlightText 2 4 12" xfId="18128" xr:uid="{9EFE62D4-D6C8-470C-84BF-47D2AD10E688}"/>
    <cellStyle name="highlightText 2 4 13" xfId="20163" xr:uid="{ED073B6D-9A7F-4576-B054-1B4373CD8AD5}"/>
    <cellStyle name="highlightText 2 4 14" xfId="20518" xr:uid="{157E1C2C-D245-4083-85F0-EFD0EB5238F7}"/>
    <cellStyle name="highlightText 2 4 15" xfId="21810" xr:uid="{A8BB6451-5119-495D-83CC-D222745C9060}"/>
    <cellStyle name="highlightText 2 4 16" xfId="23099" xr:uid="{91752E3B-2ABE-4E1B-975C-CC6EA2A7DCDF}"/>
    <cellStyle name="highlightText 2 4 2" xfId="5761" xr:uid="{E29702A1-37E8-441A-A8BF-1DB0B36A3D2D}"/>
    <cellStyle name="highlightText 2 4 3" xfId="6164" xr:uid="{FFA5E7B5-132E-4E02-9193-D1E0C64A8DA5}"/>
    <cellStyle name="highlightText 2 4 4" xfId="7493" xr:uid="{30A7B902-E86F-4509-9F5C-B48DABC92FDE}"/>
    <cellStyle name="highlightText 2 4 5" xfId="8822" xr:uid="{66870C48-6CA0-44CD-9B25-2BD3C682AF19}"/>
    <cellStyle name="highlightText 2 4 6" xfId="11008" xr:uid="{53B045CB-41C1-4D80-BFDD-23151D1C8766}"/>
    <cellStyle name="highlightText 2 4 7" xfId="12399" xr:uid="{F3BB9F0B-D1F1-4829-8828-3B89B667B0D5}"/>
    <cellStyle name="highlightText 2 4 8" xfId="12156" xr:uid="{8DE0E081-4A6D-4B4D-A331-16471C85D13F}"/>
    <cellStyle name="highlightText 2 4 9" xfId="14138" xr:uid="{99D738DF-C517-41FC-9C2F-F2B8FFEB3B27}"/>
    <cellStyle name="highlightText 2 5" xfId="3109" xr:uid="{35C46957-391D-4E94-91B8-71C0DDF69D5D}"/>
    <cellStyle name="highlightText 2 5 10" xfId="15409" xr:uid="{5D9C6138-62D2-4E9E-9A52-6296AA4A300E}"/>
    <cellStyle name="highlightText 2 5 11" xfId="16738" xr:uid="{FE0C860F-4DF0-42BF-9745-CCAA76418840}"/>
    <cellStyle name="highlightText 2 5 12" xfId="18069" xr:uid="{58201D0E-FC18-487C-BF61-CD4EA4ACC8DF}"/>
    <cellStyle name="highlightText 2 5 13" xfId="19525" xr:uid="{E64EB503-C2D5-4B28-8830-1FDB88178E1C}"/>
    <cellStyle name="highlightText 2 5 14" xfId="20459" xr:uid="{9DD607F6-401E-434F-AC8A-80C7A8D6ECFC}"/>
    <cellStyle name="highlightText 2 5 15" xfId="21751" xr:uid="{0A9D4E39-2C25-40B3-AE09-5C1B1794156B}"/>
    <cellStyle name="highlightText 2 5 16" xfId="23040" xr:uid="{FF3E7237-24AB-4750-9056-E6AB3E483F87}"/>
    <cellStyle name="highlightText 2 5 2" xfId="4981" xr:uid="{421206D3-5ED5-42D6-89A5-FDBA78069052}"/>
    <cellStyle name="highlightText 2 5 3" xfId="6105" xr:uid="{BAC2CB27-0A13-448D-9F0B-DE2E7474177A}"/>
    <cellStyle name="highlightText 2 5 4" xfId="7434" xr:uid="{7AAB82A9-9172-40F2-9128-CB531594FA6F}"/>
    <cellStyle name="highlightText 2 5 5" xfId="8763" xr:uid="{3D702D91-ED4F-4B9F-9416-573E90CF9AAA}"/>
    <cellStyle name="highlightText 2 5 6" xfId="10271" xr:uid="{36B99BC0-88E9-451F-9B01-F7A070BD49D1}"/>
    <cellStyle name="highlightText 2 5 7" xfId="11620" xr:uid="{2BF631C7-3F8C-4BD6-9DAA-6E192494E72D}"/>
    <cellStyle name="highlightText 2 5 8" xfId="12604" xr:uid="{336AD0DA-4058-4D34-86EB-A23CC6DE8B72}"/>
    <cellStyle name="highlightText 2 5 9" xfId="14079" xr:uid="{C2D00141-044B-4FAC-9699-C51AAAD461D1}"/>
    <cellStyle name="highlightText 2 6" xfId="3021" xr:uid="{F4DAC541-B18E-4D44-9FD6-9DB42CF89980}"/>
    <cellStyle name="highlightText 2 6 10" xfId="15321" xr:uid="{80B13CEF-17DA-4E27-85DE-8A17A1EB42A7}"/>
    <cellStyle name="highlightText 2 6 11" xfId="16650" xr:uid="{C6FF9804-E795-4F90-80BE-4D856E0C747F}"/>
    <cellStyle name="highlightText 2 6 12" xfId="17981" xr:uid="{6843F6E3-6F20-4202-9FE6-2AAE769559E2}"/>
    <cellStyle name="highlightText 2 6 13" xfId="19994" xr:uid="{792758B1-8A74-4E12-BF0D-F6B81A5EC039}"/>
    <cellStyle name="highlightText 2 6 14" xfId="20371" xr:uid="{8F7F6CF8-DAD5-4CAD-9E11-20127BD64ABF}"/>
    <cellStyle name="highlightText 2 6 15" xfId="21663" xr:uid="{204584B1-198B-49C2-B214-9823D605E278}"/>
    <cellStyle name="highlightText 2 6 16" xfId="22952" xr:uid="{1FD902A2-D034-4E6E-A3D3-C8FBCF8C23E7}"/>
    <cellStyle name="highlightText 2 6 2" xfId="5561" xr:uid="{0D55C609-8887-4C36-9699-366EE64F6E64}"/>
    <cellStyle name="highlightText 2 6 3" xfId="6017" xr:uid="{01C8F854-F8BB-4ED3-BBAB-BF8D5E95195A}"/>
    <cellStyle name="highlightText 2 6 4" xfId="7346" xr:uid="{7992F485-95E9-4CE8-BF86-3D0CB3FBB381}"/>
    <cellStyle name="highlightText 2 6 5" xfId="8675" xr:uid="{5E0E7486-893F-441E-9C1B-C871C74A3EB4}"/>
    <cellStyle name="highlightText 2 6 6" xfId="10819" xr:uid="{48D626DA-89A3-4031-BB1D-9598BA1E70B2}"/>
    <cellStyle name="highlightText 2 6 7" xfId="12200" xr:uid="{0B3508C2-3A3C-4623-99EE-D6B53EC8A2B5}"/>
    <cellStyle name="highlightText 2 6 8" xfId="12782" xr:uid="{C6CB92C7-F69C-4047-AF28-F32B73766D29}"/>
    <cellStyle name="highlightText 2 6 9" xfId="13991" xr:uid="{6B43C37A-B35B-4758-8917-9F15C224BA37}"/>
    <cellStyle name="highlightText 2 7" xfId="3068" xr:uid="{354908D9-2283-49CE-BB3E-CA66C9624227}"/>
    <cellStyle name="highlightText 2 7 10" xfId="15368" xr:uid="{9BBED468-D0E9-44E6-87D1-18C2242D6602}"/>
    <cellStyle name="highlightText 2 7 11" xfId="16697" xr:uid="{1DA1C9D2-410B-4789-8497-D22F86888F79}"/>
    <cellStyle name="highlightText 2 7 12" xfId="18028" xr:uid="{958BD668-ADCB-4A1E-817A-F79DCAAA837A}"/>
    <cellStyle name="highlightText 2 7 13" xfId="19333" xr:uid="{BA9EF7F5-5E99-4560-B256-FFD2AAF6E490}"/>
    <cellStyle name="highlightText 2 7 14" xfId="20418" xr:uid="{5561E7ED-FDB9-40B9-9F71-7862F3090D40}"/>
    <cellStyle name="highlightText 2 7 15" xfId="21710" xr:uid="{99F4EC5F-7DF9-4C39-B0C1-B267BDEF2D06}"/>
    <cellStyle name="highlightText 2 7 16" xfId="22999" xr:uid="{90F4B8B8-B2E8-4579-A4E4-189A8570D68A}"/>
    <cellStyle name="highlightText 2 7 2" xfId="4758" xr:uid="{22F8A497-89D5-4B7B-84A5-C2BD2FFC3EF9}"/>
    <cellStyle name="highlightText 2 7 3" xfId="6064" xr:uid="{C7399D36-4A7F-40C9-B97B-CF088D02590F}"/>
    <cellStyle name="highlightText 2 7 4" xfId="7393" xr:uid="{B53291EF-671A-4784-A65C-E5D305A44EF5}"/>
    <cellStyle name="highlightText 2 7 5" xfId="8722" xr:uid="{D178F7CC-F4AA-468B-BE5F-88B365293DB4}"/>
    <cellStyle name="highlightText 2 7 6" xfId="10056" xr:uid="{07F6D821-7E43-488E-BA34-8250CE1A25E1}"/>
    <cellStyle name="highlightText 2 7 7" xfId="11398" xr:uid="{4D12DC47-6BC1-4B6D-8F39-C08E2046EC14}"/>
    <cellStyle name="highlightText 2 7 8" xfId="12893" xr:uid="{6FC4A908-85A7-40AC-A93F-47A94CC97974}"/>
    <cellStyle name="highlightText 2 7 9" xfId="14038" xr:uid="{05FA7B2F-B113-44BA-8660-E20A7FB8715B}"/>
    <cellStyle name="highlightText 2 8" xfId="3044" xr:uid="{D18A4F78-EF5F-47A2-9E2B-B89D577CAC39}"/>
    <cellStyle name="highlightText 2 8 10" xfId="15344" xr:uid="{B0350FDA-F616-4515-9143-F22763664637}"/>
    <cellStyle name="highlightText 2 8 11" xfId="16673" xr:uid="{D48D7F19-5737-4B25-8FCF-24D64DAF4AF9}"/>
    <cellStyle name="highlightText 2 8 12" xfId="18004" xr:uid="{3DA5E57A-B87A-4883-88D3-591C473E4CD4}"/>
    <cellStyle name="highlightText 2 8 13" xfId="19611" xr:uid="{A6645257-B802-4B07-8878-B0D4CCD68D8F}"/>
    <cellStyle name="highlightText 2 8 14" xfId="20394" xr:uid="{74EED479-154D-4CD8-BF8F-4ACB969023A5}"/>
    <cellStyle name="highlightText 2 8 15" xfId="21686" xr:uid="{0F561AE8-7989-44C2-BC0A-502561DC39AB}"/>
    <cellStyle name="highlightText 2 8 16" xfId="22975" xr:uid="{15940991-D66D-45A4-88B1-842D7E59C8A4}"/>
    <cellStyle name="highlightText 2 8 2" xfId="5090" xr:uid="{E30C104C-DE2A-4233-8A66-39E2A8534B57}"/>
    <cellStyle name="highlightText 2 8 3" xfId="6040" xr:uid="{B43190D1-C1EF-4F2C-BB7E-C16A31F6DEA9}"/>
    <cellStyle name="highlightText 2 8 4" xfId="7369" xr:uid="{9A1349C7-5190-4FA4-B7F1-FEB725F78DBD}"/>
    <cellStyle name="highlightText 2 8 5" xfId="8698" xr:uid="{233E5256-A3B4-4EBD-998A-60687665E5D8}"/>
    <cellStyle name="highlightText 2 8 6" xfId="10372" xr:uid="{3639D854-1131-48B7-B36F-7578E9D45FE0}"/>
    <cellStyle name="highlightText 2 8 7" xfId="11727" xr:uid="{BA34E219-3DDC-4942-BA12-B91F5722BE46}"/>
    <cellStyle name="highlightText 2 8 8" xfId="12705" xr:uid="{B174F3C4-57E0-4CD7-872A-65AFEF721640}"/>
    <cellStyle name="highlightText 2 8 9" xfId="14014" xr:uid="{23C15D19-EE97-4C63-9B0B-20973A39C4EE}"/>
    <cellStyle name="highlightText 2 9" xfId="3055" xr:uid="{26B80512-E262-46A3-9A54-715696519560}"/>
    <cellStyle name="highlightText 2 9 10" xfId="15355" xr:uid="{3C8C153A-12AD-4211-BC0A-6381BA3B5D4E}"/>
    <cellStyle name="highlightText 2 9 11" xfId="16684" xr:uid="{43AF27B8-169A-49AA-9757-84E1AC6271B4}"/>
    <cellStyle name="highlightText 2 9 12" xfId="18015" xr:uid="{E42E9E81-69FC-4270-A4AF-674C07D03C12}"/>
    <cellStyle name="highlightText 2 9 13" xfId="19917" xr:uid="{2FEBCEF4-0281-4467-BA66-4B902D1F86E1}"/>
    <cellStyle name="highlightText 2 9 14" xfId="20405" xr:uid="{A5149DE0-236F-4EC6-9EDD-F6EE79972897}"/>
    <cellStyle name="highlightText 2 9 15" xfId="21697" xr:uid="{AEF8CD06-A194-4DDF-8B1D-870F4B27405A}"/>
    <cellStyle name="highlightText 2 9 16" xfId="22986" xr:uid="{736B0EEA-3D73-4D41-AD7D-0BC0370595F6}"/>
    <cellStyle name="highlightText 2 9 2" xfId="5467" xr:uid="{B7A5C1C1-C852-4658-A8E0-5B8D2AA320B7}"/>
    <cellStyle name="highlightText 2 9 3" xfId="6051" xr:uid="{F540DF2D-5819-43EC-A659-CF47E4F39816}"/>
    <cellStyle name="highlightText 2 9 4" xfId="7380" xr:uid="{CF174588-9651-4C40-AED4-7C85168138B0}"/>
    <cellStyle name="highlightText 2 9 5" xfId="8709" xr:uid="{DF6AB4F0-5274-44F2-B57C-FADECEAD799C}"/>
    <cellStyle name="highlightText 2 9 6" xfId="10729" xr:uid="{1585669A-7525-40D1-945F-A4BD3F3D7C13}"/>
    <cellStyle name="highlightText 2 9 7" xfId="12104" xr:uid="{78632A97-B5C0-4917-9FCE-4D0D27115A4A}"/>
    <cellStyle name="highlightText 2 9 8" xfId="11332" xr:uid="{E30B9678-4540-4F6F-9D50-2B2716C9059E}"/>
    <cellStyle name="highlightText 2 9 9" xfId="14025" xr:uid="{A04DBEBA-A155-48EC-8F58-432C4D3CBD11}"/>
    <cellStyle name="highlightText 3" xfId="2937" xr:uid="{5B1C482A-FC98-4935-BC42-71030DA1C398}"/>
    <cellStyle name="highlightText 3 10" xfId="7263" xr:uid="{099FA912-BBBE-4D52-9EC6-1807945C9D9E}"/>
    <cellStyle name="highlightText 3 11" xfId="8592" xr:uid="{B778BD06-09B2-410E-AC38-899D06D84F83}"/>
    <cellStyle name="highlightText 3 12" xfId="10822" xr:uid="{2801D788-7033-4EF6-BE0B-6403477F84F0}"/>
    <cellStyle name="highlightText 3 13" xfId="12204" xr:uid="{3242B7D2-D440-46F2-8088-C9FBEE49124E}"/>
    <cellStyle name="highlightText 3 14" xfId="13702" xr:uid="{0AEF9508-6FB5-434C-ADC8-FD3E60A5AFEA}"/>
    <cellStyle name="highlightText 3 15" xfId="13908" xr:uid="{99B5A978-957F-456F-893F-1E999FE0F4A3}"/>
    <cellStyle name="highlightText 3 16" xfId="15237" xr:uid="{DFB549E4-D113-4D70-B007-DA3EFFD91A1E}"/>
    <cellStyle name="highlightText 3 17" xfId="16567" xr:uid="{C004E988-E866-4D2C-BA71-3501E36809F7}"/>
    <cellStyle name="highlightText 3 18" xfId="17897" xr:uid="{39A1D407-A27B-4149-B989-E2086B614046}"/>
    <cellStyle name="highlightText 3 19" xfId="19997" xr:uid="{5122D626-94CB-4C6B-A291-EBE92CB68AA9}"/>
    <cellStyle name="highlightText 3 2" xfId="3286" xr:uid="{BDB26643-2BA7-49A9-AE61-6F28671DA23E}"/>
    <cellStyle name="highlightText 3 2 10" xfId="15586" xr:uid="{58ED3AD9-6759-4DE6-9072-998B44F2502B}"/>
    <cellStyle name="highlightText 3 2 11" xfId="16915" xr:uid="{10C9690A-FDB8-4497-B0EE-912E0A9A211A}"/>
    <cellStyle name="highlightText 3 2 12" xfId="18246" xr:uid="{C937F026-CFC9-47DC-971F-D954C9527CD1}"/>
    <cellStyle name="highlightText 3 2 13" xfId="19174" xr:uid="{AF8AB542-3101-4C0C-8781-BA49F598707A}"/>
    <cellStyle name="highlightText 3 2 14" xfId="20636" xr:uid="{ACE35DD6-AF6F-400C-AB1D-365A0B7D1C1D}"/>
    <cellStyle name="highlightText 3 2 15" xfId="21928" xr:uid="{F66F3C9E-7E4D-416A-AED1-A741504CE749}"/>
    <cellStyle name="highlightText 3 2 16" xfId="23217" xr:uid="{F56633EF-6092-4657-854D-BD0794017EF8}"/>
    <cellStyle name="highlightText 3 2 2" xfId="4565" xr:uid="{B4B46C5B-4756-4595-82C6-9E47E2DC3E26}"/>
    <cellStyle name="highlightText 3 2 3" xfId="6282" xr:uid="{2F1D327E-C853-4932-9983-AA89E8913AF1}"/>
    <cellStyle name="highlightText 3 2 4" xfId="7611" xr:uid="{264E9272-E788-4598-A31F-9A7875E7001E}"/>
    <cellStyle name="highlightText 3 2 5" xfId="8940" xr:uid="{FD6AAFB6-E817-44C6-8B92-72DC28D468E6}"/>
    <cellStyle name="highlightText 3 2 6" xfId="9873" xr:uid="{17EA377D-09EB-4D18-AEC2-E44630B82DFC}"/>
    <cellStyle name="highlightText 3 2 7" xfId="11206" xr:uid="{10F1DE4B-02C6-46DE-BA83-A82717E7BCA7}"/>
    <cellStyle name="highlightText 3 2 8" xfId="12567" xr:uid="{0DB49775-3175-45EF-8BF8-89F9F61CEA80}"/>
    <cellStyle name="highlightText 3 2 9" xfId="14256" xr:uid="{F033E855-FF78-4272-87E5-B0C3D8B00911}"/>
    <cellStyle name="highlightText 3 20" xfId="20303" xr:uid="{BFFFF808-0E12-42DD-A4B6-2CB1B60B6441}"/>
    <cellStyle name="highlightText 3 21" xfId="21596" xr:uid="{E6464662-9C62-4B78-9E35-C3EDE2A4C38C}"/>
    <cellStyle name="highlightText 3 22" xfId="22887" xr:uid="{00492AD9-BB41-417E-B2E4-128B7675369E}"/>
    <cellStyle name="highlightText 3 3" xfId="3451" xr:uid="{BC067CF6-E6DE-4F67-88BC-37C4B515E7F8}"/>
    <cellStyle name="highlightText 3 3 10" xfId="15751" xr:uid="{5AF518AB-3208-4104-8A11-0CF4F32DC910}"/>
    <cellStyle name="highlightText 3 3 11" xfId="17080" xr:uid="{F139B200-BDF6-47E4-A88B-851879746353}"/>
    <cellStyle name="highlightText 3 3 12" xfId="18411" xr:uid="{8D553891-1FF6-49BD-9290-423AE9E73074}"/>
    <cellStyle name="highlightText 3 3 13" xfId="20154" xr:uid="{25F0DD42-C480-475A-B6D0-85CD0BDFF4BB}"/>
    <cellStyle name="highlightText 3 3 14" xfId="20801" xr:uid="{CBFA66D8-4688-4394-AD8F-36AA39532B03}"/>
    <cellStyle name="highlightText 3 3 15" xfId="22093" xr:uid="{D7A89423-4903-408E-8BDA-83248575B199}"/>
    <cellStyle name="highlightText 3 3 16" xfId="23382" xr:uid="{E395F2DE-DAC9-440D-839D-B408315F5510}"/>
    <cellStyle name="highlightText 3 3 2" xfId="5752" xr:uid="{12E2AB45-826A-4669-8295-602060196AC4}"/>
    <cellStyle name="highlightText 3 3 3" xfId="6447" xr:uid="{3E5D438C-D02C-4773-B331-8A1E196ECD6E}"/>
    <cellStyle name="highlightText 3 3 4" xfId="7776" xr:uid="{5A495F81-CAEC-414A-89A9-E3B0A0207FBC}"/>
    <cellStyle name="highlightText 3 3 5" xfId="9105" xr:uid="{1102AE22-A519-449D-99DF-DDE8CFCB59D9}"/>
    <cellStyle name="highlightText 3 3 6" xfId="10999" xr:uid="{479E351B-F3C2-40EF-8046-DD56A26A3220}"/>
    <cellStyle name="highlightText 3 3 7" xfId="12390" xr:uid="{ACB5A137-8157-4E2F-87B9-068759798E32}"/>
    <cellStyle name="highlightText 3 3 8" xfId="11526" xr:uid="{56E078DA-E980-472C-AE29-4D561EFC5FDC}"/>
    <cellStyle name="highlightText 3 3 9" xfId="14421" xr:uid="{F5332F87-85A8-44B4-8A87-9ADE648177B3}"/>
    <cellStyle name="highlightText 3 4" xfId="3611" xr:uid="{ABCE725D-4666-4F0C-9E84-E9FCE60591FD}"/>
    <cellStyle name="highlightText 3 4 10" xfId="15911" xr:uid="{48178F27-1663-4157-B021-E91B046F808F}"/>
    <cellStyle name="highlightText 3 4 11" xfId="17240" xr:uid="{DFC20CC5-A985-4AF5-8FD5-0D5EFEF6B1AE}"/>
    <cellStyle name="highlightText 3 4 12" xfId="18571" xr:uid="{A1822CF6-3A0D-4ACA-B181-36A6E0A6B39F}"/>
    <cellStyle name="highlightText 3 4 13" xfId="19395" xr:uid="{8A6E4EBF-669D-45CE-8161-891795FAA614}"/>
    <cellStyle name="highlightText 3 4 14" xfId="20961" xr:uid="{33CE8A5D-130E-4E4F-9A6C-B08EA11AF470}"/>
    <cellStyle name="highlightText 3 4 15" xfId="22253" xr:uid="{B3311251-07DB-460E-AF90-F8B3903E5A11}"/>
    <cellStyle name="highlightText 3 4 16" xfId="23542" xr:uid="{2B9159AE-7EE0-45D7-983D-44F63E1C357B}"/>
    <cellStyle name="highlightText 3 4 2" xfId="4828" xr:uid="{22B3F319-DD76-4A72-816F-AD1164D6C27E}"/>
    <cellStyle name="highlightText 3 4 3" xfId="6607" xr:uid="{16227780-EACF-4FE4-8201-A0D3F8897A7F}"/>
    <cellStyle name="highlightText 3 4 4" xfId="7936" xr:uid="{E8A264FB-75CD-4543-8BD0-AC8C6353FC31}"/>
    <cellStyle name="highlightText 3 4 5" xfId="9265" xr:uid="{E2F49CA1-084F-4CC3-A635-3360C50D50FB}"/>
    <cellStyle name="highlightText 3 4 6" xfId="10123" xr:uid="{06EFF73F-D042-4020-8C57-1E20F4C5FB22}"/>
    <cellStyle name="highlightText 3 4 7" xfId="11467" xr:uid="{3B122EF8-15A4-4557-9F87-87591DA5D2D0}"/>
    <cellStyle name="highlightText 3 4 8" xfId="12695" xr:uid="{92A91FC0-E44A-4CDE-B7D1-B68E3B0C9B85}"/>
    <cellStyle name="highlightText 3 4 9" xfId="14581" xr:uid="{9DCA9701-75D7-4290-8C24-9FDBDE908C18}"/>
    <cellStyle name="highlightText 3 5" xfId="3770" xr:uid="{0247DB6D-0EAF-42F5-B99F-682F6CE287E5}"/>
    <cellStyle name="highlightText 3 5 10" xfId="16070" xr:uid="{A7306BE0-8758-4F09-83F3-86B106DE6FA7}"/>
    <cellStyle name="highlightText 3 5 11" xfId="17399" xr:uid="{E23BD1C2-9404-4ADE-9EB6-A678505634BB}"/>
    <cellStyle name="highlightText 3 5 12" xfId="18730" xr:uid="{AA7E7E4E-0C2D-487D-A18A-6BAB1ED426DE}"/>
    <cellStyle name="highlightText 3 5 13" xfId="19808" xr:uid="{81567456-8AED-4A50-94EF-DD5CDACDADA4}"/>
    <cellStyle name="highlightText 3 5 14" xfId="21120" xr:uid="{C66976EB-608B-4F11-BC15-83F30A6E5225}"/>
    <cellStyle name="highlightText 3 5 15" xfId="22412" xr:uid="{E62EB64E-4299-4A34-8A49-6084102F5C5C}"/>
    <cellStyle name="highlightText 3 5 16" xfId="23701" xr:uid="{2B04FF60-199C-4F76-88AE-D3CC00995585}"/>
    <cellStyle name="highlightText 3 5 2" xfId="5334" xr:uid="{4A36C9B7-A7E2-4134-A052-471F48EA95F7}"/>
    <cellStyle name="highlightText 3 5 3" xfId="6766" xr:uid="{F5FECCF2-E5C8-44AA-9032-3510D33387A3}"/>
    <cellStyle name="highlightText 3 5 4" xfId="8095" xr:uid="{71384F5A-F1A2-45AE-B466-3814EADDF011}"/>
    <cellStyle name="highlightText 3 5 5" xfId="9424" xr:uid="{E6E0B789-2107-465D-81F4-C153402E622E}"/>
    <cellStyle name="highlightText 3 5 6" xfId="10604" xr:uid="{33C17DCA-CC31-40BC-800A-B439B7969F36}"/>
    <cellStyle name="highlightText 3 5 7" xfId="12130" xr:uid="{14BE6473-3E2B-4C35-9E6B-660E0A8A7CB7}"/>
    <cellStyle name="highlightText 3 5 8" xfId="13494" xr:uid="{5A901D92-8486-4112-A6FB-E9FABB10DC1A}"/>
    <cellStyle name="highlightText 3 5 9" xfId="14740" xr:uid="{0876FABE-5D33-4BD4-A37B-9EF9D28520A4}"/>
    <cellStyle name="highlightText 3 6" xfId="3925" xr:uid="{63433BB3-66BA-4C5E-BF75-22000AE7A786}"/>
    <cellStyle name="highlightText 3 6 10" xfId="16225" xr:uid="{8777062D-7BFB-4212-B12D-AA37B75DE09E}"/>
    <cellStyle name="highlightText 3 6 11" xfId="17554" xr:uid="{32C25B6E-2879-4656-80C1-B8EBA6E98740}"/>
    <cellStyle name="highlightText 3 6 12" xfId="18885" xr:uid="{D4877E59-E8C4-4E36-AF05-95E5E27A4D25}"/>
    <cellStyle name="highlightText 3 6 13" xfId="19679" xr:uid="{886F505D-CEF4-4738-A6B0-C0FF36E038EA}"/>
    <cellStyle name="highlightText 3 6 14" xfId="21275" xr:uid="{826E0E1B-CC26-489E-99EF-C551C2133E68}"/>
    <cellStyle name="highlightText 3 6 15" xfId="22567" xr:uid="{01F79741-F50A-4D01-998A-9A576C01E797}"/>
    <cellStyle name="highlightText 3 6 16" xfId="23856" xr:uid="{BD4C04B9-DFCA-47FB-9B5B-C276F74EEE52}"/>
    <cellStyle name="highlightText 3 6 2" xfId="5177" xr:uid="{1ACA2E63-CDC7-4778-86F8-51663E997411}"/>
    <cellStyle name="highlightText 3 6 3" xfId="6921" xr:uid="{336DE671-C121-4B49-93B9-4D94109B4000}"/>
    <cellStyle name="highlightText 3 6 4" xfId="8250" xr:uid="{B0DB12A9-20B0-424E-8312-15AB1D5A4766}"/>
    <cellStyle name="highlightText 3 6 5" xfId="9579" xr:uid="{D59901F8-90C8-418A-98D5-DAF6EEE04D66}"/>
    <cellStyle name="highlightText 3 6 6" xfId="10454" xr:uid="{B67875F0-D759-48FD-A960-7DCB94C580C7}"/>
    <cellStyle name="highlightText 3 6 7" xfId="11973" xr:uid="{44FD90AD-DCD7-495E-B38C-7014D30C72EB}"/>
    <cellStyle name="highlightText 3 6 8" xfId="13344" xr:uid="{1B228C85-E5A4-49A2-B890-F14BC2D1A55E}"/>
    <cellStyle name="highlightText 3 6 9" xfId="14895" xr:uid="{8574D745-7CCD-428C-8874-5B4AFC85D20D}"/>
    <cellStyle name="highlightText 3 7" xfId="4077" xr:uid="{D4F78920-E50D-49F1-A65D-BA294010409C}"/>
    <cellStyle name="highlightText 3 7 10" xfId="16377" xr:uid="{A8E77C4A-B485-47BC-B55E-92785B1AEC58}"/>
    <cellStyle name="highlightText 3 7 11" xfId="17706" xr:uid="{EF560712-7037-4DA7-81D6-FA97CA29E6F6}"/>
    <cellStyle name="highlightText 3 7 12" xfId="19037" xr:uid="{EE7CE6B3-0F86-4FC4-9F4D-C14239FBC2B1}"/>
    <cellStyle name="highlightText 3 7 13" xfId="13275" xr:uid="{6FE710D5-5A1F-4844-882B-F9FF305C0230}"/>
    <cellStyle name="highlightText 3 7 14" xfId="21427" xr:uid="{D3FE1B3E-FC36-4A94-B890-DC36693FA2BE}"/>
    <cellStyle name="highlightText 3 7 15" xfId="22719" xr:uid="{09713EC2-FEEF-4539-8EB2-6B4FF491DC22}"/>
    <cellStyle name="highlightText 3 7 16" xfId="24008" xr:uid="{69E1063F-CAA9-4FA2-9CC1-7255AF2F8F36}"/>
    <cellStyle name="highlightText 3 7 2" xfId="4204" xr:uid="{8EA1CB0F-6440-4B08-8F90-4F5CC3311037}"/>
    <cellStyle name="highlightText 3 7 3" xfId="7073" xr:uid="{F8874192-E20A-49EF-892B-000FDCF01808}"/>
    <cellStyle name="highlightText 3 7 4" xfId="8402" xr:uid="{E6590C07-7C18-47F0-B1B1-D5143BBF011F}"/>
    <cellStyle name="highlightText 3 7 5" xfId="9731" xr:uid="{7A68B485-AD04-43A9-BD18-012AF409E8AA}"/>
    <cellStyle name="highlightText 3 7 6" xfId="5991" xr:uid="{7D8FE562-DE76-461C-BDA9-62A5BBB450C7}"/>
    <cellStyle name="highlightText 3 7 7" xfId="11045" xr:uid="{CF2C1862-BD4C-4E16-9493-742AFFE10EF3}"/>
    <cellStyle name="highlightText 3 7 8" xfId="13131" xr:uid="{7C0D6A73-4AFA-4153-BC16-34C4995F614E}"/>
    <cellStyle name="highlightText 3 7 9" xfId="15047" xr:uid="{B001F116-6C48-4265-AEF1-C6A0FB953449}"/>
    <cellStyle name="highlightText 3 8" xfId="5565" xr:uid="{55A8F74D-62DF-449F-90EF-6BEB6F0D6773}"/>
    <cellStyle name="highlightText 3 9" xfId="5933" xr:uid="{3D86EF66-20C3-459B-8346-423434AD5E01}"/>
    <cellStyle name="Hipervínculo 2" xfId="2620" xr:uid="{666990E8-A2CA-4F3E-BEBA-116A194F10B3}"/>
    <cellStyle name="Hivatkozott cella" xfId="2621" xr:uid="{777F3CE6-6F7A-4C3D-8AAF-0646C92AB509}"/>
    <cellStyle name="Hyperkobling" xfId="24061" builtinId="8"/>
    <cellStyle name="Hyperlink 2" xfId="96" xr:uid="{C752AE59-F7E7-44B1-9C5D-4EE6E4D3C36B}"/>
    <cellStyle name="Hyperlink 2 2" xfId="2622" xr:uid="{CABCF521-AAE7-4B71-8599-38666F521C48}"/>
    <cellStyle name="Hyperlink 3" xfId="2623" xr:uid="{70ADF69A-3DCC-4038-B0F1-D25E4CC7FDEA}"/>
    <cellStyle name="Hyperlink 3 2" xfId="2624" xr:uid="{D430EF45-D192-45E6-9AF5-F1E0E626AA9E}"/>
    <cellStyle name="Hyperlink_20090914_1805 Meneau_COREP ON COREP amendments (GSD) + FR" xfId="2625" xr:uid="{83DD3DF0-AF6C-44F6-BC5C-855F8CA87F8C}"/>
    <cellStyle name="Hyperlänk 2" xfId="95" xr:uid="{AC75B004-66E9-4ADC-BDAB-0A29C4731AB6}"/>
    <cellStyle name="Incorrecto" xfId="2626" xr:uid="{6C81DEB1-06AD-4CEA-86F9-12940AB9FEC9}"/>
    <cellStyle name="Indata 2" xfId="97" xr:uid="{4F243EB7-4CA4-40D2-9F43-0BF77F88803E}"/>
    <cellStyle name="Indata 3" xfId="98" xr:uid="{E66F06C5-B62A-404E-90F7-D80924412920}"/>
    <cellStyle name="Input" xfId="2488" xr:uid="{93BF7789-8618-427D-AC04-B0DD261FC781}"/>
    <cellStyle name="Input 10" xfId="3029" xr:uid="{AA01EF55-4703-4C5E-8732-6879285A1C3B}"/>
    <cellStyle name="Input 10 10" xfId="15329" xr:uid="{97C4CB60-7507-42AF-9DB1-E531D8C5DC16}"/>
    <cellStyle name="Input 10 11" xfId="16658" xr:uid="{BF501C0A-6792-4AF2-A5B6-585734AD7B9A}"/>
    <cellStyle name="Input 10 12" xfId="17989" xr:uid="{AC8D8DCB-2A41-45B7-9C1D-7AF5640CD669}"/>
    <cellStyle name="Input 10 13" xfId="19367" xr:uid="{5AA0198E-AAFB-4A31-ABDD-7C142A1D1281}"/>
    <cellStyle name="Input 10 14" xfId="20379" xr:uid="{731733FB-B5CB-4A69-BC00-D810556D1650}"/>
    <cellStyle name="Input 10 15" xfId="21671" xr:uid="{8616C59F-EA5E-4E81-8B21-EF9285699C6B}"/>
    <cellStyle name="Input 10 16" xfId="22960" xr:uid="{17D80800-1F7B-4763-BD84-73E27B4A0372}"/>
    <cellStyle name="Input 10 2" xfId="4798" xr:uid="{D1F93755-D7E4-4D7B-8F34-E97A4DD3A5FF}"/>
    <cellStyle name="Input 10 3" xfId="6025" xr:uid="{BC9873F8-8062-41E9-8735-0A0D0675C672}"/>
    <cellStyle name="Input 10 4" xfId="7354" xr:uid="{70092605-7E4F-432E-AB96-0B5F49FFE168}"/>
    <cellStyle name="Input 10 5" xfId="8683" xr:uid="{1615D855-2773-4729-8281-CEDFD7FAA92E}"/>
    <cellStyle name="Input 10 6" xfId="10094" xr:uid="{DE08AF6E-5BC7-4F52-9BED-B7539CC06383}"/>
    <cellStyle name="Input 10 7" xfId="11437" xr:uid="{AF5357F2-DC4C-4F21-8B60-D8D70C90FCFA}"/>
    <cellStyle name="Input 10 8" xfId="12891" xr:uid="{12C7D453-762B-4585-9017-202E94F143DA}"/>
    <cellStyle name="Input 10 9" xfId="13999" xr:uid="{724C2734-0597-41F4-A286-80F01799E712}"/>
    <cellStyle name="Input 11" xfId="3062" xr:uid="{D6521726-A1EC-4E04-ABBF-38974083AE34}"/>
    <cellStyle name="Input 11 10" xfId="15362" xr:uid="{02CCACA5-0B79-4685-B58E-7CC6216E10B0}"/>
    <cellStyle name="Input 11 11" xfId="16691" xr:uid="{EFE5C93C-4BD5-47FE-95CF-BE39FE304A85}"/>
    <cellStyle name="Input 11 12" xfId="18022" xr:uid="{BF549516-010F-425E-B3D4-1954ADBF35C8}"/>
    <cellStyle name="Input 11 13" xfId="19866" xr:uid="{03C52EBB-9E8B-480D-A071-593A70D5B57A}"/>
    <cellStyle name="Input 11 14" xfId="20412" xr:uid="{26D1A96D-A33C-4C63-BCDE-13768CB33593}"/>
    <cellStyle name="Input 11 15" xfId="21704" xr:uid="{6D165693-D77F-44C1-92D4-80D7B870DD28}"/>
    <cellStyle name="Input 11 16" xfId="22993" xr:uid="{A0835AC6-9A85-445F-8827-14A6992C36F6}"/>
    <cellStyle name="Input 11 2" xfId="5406" xr:uid="{1B830A38-4AE5-4F2B-8A67-9F0898BA63B5}"/>
    <cellStyle name="Input 11 3" xfId="6058" xr:uid="{5F1123EE-0DB9-4F86-856D-18C1E68C5FFC}"/>
    <cellStyle name="Input 11 4" xfId="7387" xr:uid="{32238323-8589-47AF-BD7F-714DA1D498F7}"/>
    <cellStyle name="Input 11 5" xfId="8716" xr:uid="{7C55336D-AECA-4B8A-B355-D28CDEED66D6}"/>
    <cellStyle name="Input 11 6" xfId="10672" xr:uid="{43F3BA95-DEDA-422C-9788-9D7036122588}"/>
    <cellStyle name="Input 11 7" xfId="12043" xr:uid="{22BD1AC3-4F5E-45C3-A9F8-3F4B432E8081}"/>
    <cellStyle name="Input 11 8" xfId="11741" xr:uid="{2358DB65-865E-4F3A-9492-6DC103141C82}"/>
    <cellStyle name="Input 11 9" xfId="14032" xr:uid="{D18F8471-97B3-4635-93EA-B410FEB47C47}"/>
    <cellStyle name="Input 2" xfId="99" xr:uid="{BE007A48-FC0F-4E89-8FC3-0351F456475E}"/>
    <cellStyle name="Input 2 10" xfId="5168" xr:uid="{44B4D11D-13B2-4B77-B05F-015D82F201A8}"/>
    <cellStyle name="Input 2 11" xfId="4659" xr:uid="{51C994D9-9ACF-41FE-8947-F192AFB6B0C4}"/>
    <cellStyle name="Input 2 12" xfId="5109" xr:uid="{6AD3B2C9-581F-4068-9558-CFAAD52EDC30}"/>
    <cellStyle name="Input 2 13" xfId="4447" xr:uid="{909C4B8D-DC05-4E99-B466-F6BA33BA9D13}"/>
    <cellStyle name="Input 2 14" xfId="10445" xr:uid="{B9178B07-7704-4059-916D-07B2FFB173BE}"/>
    <cellStyle name="Input 2 15" xfId="11805" xr:uid="{DD4F4539-1F20-400B-B435-0E433DFDC0B8}"/>
    <cellStyle name="Input 2 16" xfId="13355" xr:uid="{D7B4DC98-44A2-4D62-9679-0223C4E4899F}"/>
    <cellStyle name="Input 2 17" xfId="13119" xr:uid="{8ADF9D6F-F9B3-4654-8611-A4C4CA5731A4}"/>
    <cellStyle name="Input 2 18" xfId="13502" xr:uid="{0E2BE927-0C81-4098-B779-4A4F4C83D04F}"/>
    <cellStyle name="Input 2 19" xfId="13977" xr:uid="{A74B9343-573E-4FFA-A025-0F7FBD98570A}"/>
    <cellStyle name="Input 2 2" xfId="2829" xr:uid="{838895B4-7DDE-4A02-AE7D-055A77645314}"/>
    <cellStyle name="Input 2 2 10" xfId="5629" xr:uid="{8CFBA06D-9DD3-4D59-A845-1D78BDEF38FD}"/>
    <cellStyle name="Input 2 2 11" xfId="5825" xr:uid="{83C550CB-CC5B-4EC0-A5A3-10D358692EE0}"/>
    <cellStyle name="Input 2 2 12" xfId="7155" xr:uid="{35F41465-2EA7-432A-B975-8265A6C1577D}"/>
    <cellStyle name="Input 2 2 13" xfId="8484" xr:uid="{242AEC8D-1EC7-4678-9A6D-44CFC98C2FBE}"/>
    <cellStyle name="Input 2 2 14" xfId="10885" xr:uid="{D0ED15E1-6F7C-4AD2-BBF5-9887678113CF}"/>
    <cellStyle name="Input 2 2 15" xfId="12269" xr:uid="{DF3DA194-28AC-4B7D-99CC-FAEE95A974AE}"/>
    <cellStyle name="Input 2 2 16" xfId="12441" xr:uid="{DD648812-151F-4ACB-9125-FAC7977C79A1}"/>
    <cellStyle name="Input 2 2 17" xfId="13800" xr:uid="{1943EE33-9CF5-433B-A42B-16D6CC77CD3C}"/>
    <cellStyle name="Input 2 2 18" xfId="15129" xr:uid="{519E9DEF-3B8F-4ABA-A679-736D73634D8E}"/>
    <cellStyle name="Input 2 2 19" xfId="16459" xr:uid="{901C6AE8-0F56-4DA7-AA26-8661C2C90488}"/>
    <cellStyle name="Input 2 2 2" xfId="2869" xr:uid="{16C36328-BFEF-43A3-A3FD-E7B9059E3FC8}"/>
    <cellStyle name="Input 2 2 2 10" xfId="7195" xr:uid="{3FA44530-A9F0-40C5-8FF6-B9648293A5F2}"/>
    <cellStyle name="Input 2 2 2 11" xfId="8524" xr:uid="{D71B37CC-242B-4235-83B3-5DD6E93106B5}"/>
    <cellStyle name="Input 2 2 2 12" xfId="10883" xr:uid="{7465F220-2FD6-4F89-9C70-4388DE411417}"/>
    <cellStyle name="Input 2 2 2 13" xfId="12267" xr:uid="{E3066416-2D29-4464-A8A9-33DF75C3DFF7}"/>
    <cellStyle name="Input 2 2 2 14" xfId="11298" xr:uid="{9CA31748-BA25-4C88-9440-3FE625FEE4C2}"/>
    <cellStyle name="Input 2 2 2 15" xfId="13840" xr:uid="{9486C48B-0D92-4B4E-B2CD-3371CECB2362}"/>
    <cellStyle name="Input 2 2 2 16" xfId="15169" xr:uid="{2DF6661A-EA2D-42D7-96BA-C6D71CE159DD}"/>
    <cellStyle name="Input 2 2 2 17" xfId="16499" xr:uid="{D03508CA-2BA5-4043-AF34-CA4FEED337F5}"/>
    <cellStyle name="Input 2 2 2 18" xfId="17829" xr:uid="{F7541224-B397-4281-AA56-379D7DCCC8E1}"/>
    <cellStyle name="Input 2 2 2 19" xfId="20053" xr:uid="{DA0AADDE-7A63-472F-ADD6-D4E127BC5037}"/>
    <cellStyle name="Input 2 2 2 2" xfId="3225" xr:uid="{67099348-112D-42A0-829C-2512E3391AB3}"/>
    <cellStyle name="Input 2 2 2 2 10" xfId="15525" xr:uid="{6EE6D8C7-A203-4340-8099-9E4077D868CE}"/>
    <cellStyle name="Input 2 2 2 2 11" xfId="16854" xr:uid="{3C877CAC-E810-4B29-AC11-5EDA9351DD39}"/>
    <cellStyle name="Input 2 2 2 2 12" xfId="18185" xr:uid="{791B0E85-EA5D-4D91-88BA-D79CC3195521}"/>
    <cellStyle name="Input 2 2 2 2 13" xfId="19701" xr:uid="{C8A16F08-2176-48FE-891F-93CCAF30A366}"/>
    <cellStyle name="Input 2 2 2 2 14" xfId="20575" xr:uid="{713E04E0-D217-4EFD-A1BD-20A8AAD8BCB9}"/>
    <cellStyle name="Input 2 2 2 2 15" xfId="21867" xr:uid="{C2CFC48B-0706-4440-9C92-103C378565EE}"/>
    <cellStyle name="Input 2 2 2 2 16" xfId="23156" xr:uid="{AF508306-D7BC-4143-A9ED-19D8955F9E48}"/>
    <cellStyle name="Input 2 2 2 2 2" xfId="5204" xr:uid="{735DA6E8-0D98-4B6A-B497-6024DF9BB38A}"/>
    <cellStyle name="Input 2 2 2 2 3" xfId="6221" xr:uid="{EA2F3471-6CC0-4ABF-9FFD-D12D5561EF48}"/>
    <cellStyle name="Input 2 2 2 2 4" xfId="7550" xr:uid="{222582B7-EF31-4190-959B-548D71994F3C}"/>
    <cellStyle name="Input 2 2 2 2 5" xfId="8879" xr:uid="{9252C504-BFC8-4F6C-8F26-1DD7199A6FAD}"/>
    <cellStyle name="Input 2 2 2 2 6" xfId="10480" xr:uid="{1262E857-2FE6-4FF5-B68D-05C405987BC8}"/>
    <cellStyle name="Input 2 2 2 2 7" xfId="11841" xr:uid="{B77D2EA2-7DB7-4D0B-A996-6204D2AC8F0B}"/>
    <cellStyle name="Input 2 2 2 2 8" xfId="13253" xr:uid="{D4E9AC4E-67EC-4AED-A857-3815DE38435D}"/>
    <cellStyle name="Input 2 2 2 2 9" xfId="14195" xr:uid="{054E1AA8-F657-44B8-B913-A0711127A20D}"/>
    <cellStyle name="Input 2 2 2 20" xfId="20243" xr:uid="{3D04040C-C63A-4B79-A357-E4A958C1CE8A}"/>
    <cellStyle name="Input 2 2 2 21" xfId="21536" xr:uid="{E833E21B-6A60-4624-80A7-60D679DD146E}"/>
    <cellStyle name="Input 2 2 2 22" xfId="22827" xr:uid="{6A3CEF99-650E-4F09-974D-C0BE53737ADE}"/>
    <cellStyle name="Input 2 2 2 3" xfId="3390" xr:uid="{4449C4A8-3458-4607-B1FC-0283E03574A3}"/>
    <cellStyle name="Input 2 2 2 3 10" xfId="15690" xr:uid="{071367A9-1038-42C3-936C-5F1431F9C8D4}"/>
    <cellStyle name="Input 2 2 2 3 11" xfId="17019" xr:uid="{C0874B3D-3186-498C-B390-789EBD4EF466}"/>
    <cellStyle name="Input 2 2 2 3 12" xfId="18350" xr:uid="{685A138B-F944-4754-962F-A473FB35CCB7}"/>
    <cellStyle name="Input 2 2 2 3 13" xfId="19096" xr:uid="{A357C68E-E3FD-43A2-8234-21B620B9A000}"/>
    <cellStyle name="Input 2 2 2 3 14" xfId="20740" xr:uid="{F1CE2342-3EF4-490B-AB5F-863C491EEE18}"/>
    <cellStyle name="Input 2 2 2 3 15" xfId="22032" xr:uid="{9709FD40-C975-4CB5-9256-1C2BB89A5224}"/>
    <cellStyle name="Input 2 2 2 3 16" xfId="23321" xr:uid="{63CE2B4D-0F5F-4677-A59E-1764294300CC}"/>
    <cellStyle name="Input 2 2 2 3 2" xfId="4480" xr:uid="{3701773B-6EE9-4050-B9D0-F642141CF445}"/>
    <cellStyle name="Input 2 2 2 3 3" xfId="6386" xr:uid="{2B3B68D4-3C18-4E5C-9A16-5DC46F0AFFB5}"/>
    <cellStyle name="Input 2 2 2 3 4" xfId="7715" xr:uid="{CDD782AB-C1EB-45FC-9BE1-FF247040C908}"/>
    <cellStyle name="Input 2 2 2 3 5" xfId="9044" xr:uid="{7A3D674D-8453-429B-BB6C-B7BAE304A964}"/>
    <cellStyle name="Input 2 2 2 3 6" xfId="9789" xr:uid="{DE5A4566-2930-46A7-A50E-55F0E6137227}"/>
    <cellStyle name="Input 2 2 2 3 7" xfId="11121" xr:uid="{7978C399-FAD7-4171-BB04-8870E7748BF9}"/>
    <cellStyle name="Input 2 2 2 3 8" xfId="12439" xr:uid="{C7B00347-2726-4481-86CD-BF4D4FF7D7F2}"/>
    <cellStyle name="Input 2 2 2 3 9" xfId="14360" xr:uid="{4C58EBC5-90B3-4896-956B-015975D0DBA5}"/>
    <cellStyle name="Input 2 2 2 4" xfId="3550" xr:uid="{772FED0D-D664-4F72-B0D8-5A7D0C08ECEA}"/>
    <cellStyle name="Input 2 2 2 4 10" xfId="15850" xr:uid="{B1C59C44-A4F7-4019-8F4C-B3CE1F9DE9B2}"/>
    <cellStyle name="Input 2 2 2 4 11" xfId="17179" xr:uid="{DDAEDF4D-A57C-421E-B622-2C9658A35F55}"/>
    <cellStyle name="Input 2 2 2 4 12" xfId="18510" xr:uid="{61E9F2E4-45D0-46FA-A7FB-DE682B50CBE6}"/>
    <cellStyle name="Input 2 2 2 4 13" xfId="19973" xr:uid="{8DDA2FDE-39AA-4074-8606-3A6127E64C02}"/>
    <cellStyle name="Input 2 2 2 4 14" xfId="20900" xr:uid="{CA79DA83-4656-4D46-AB60-DE72C2399A85}"/>
    <cellStyle name="Input 2 2 2 4 15" xfId="22192" xr:uid="{889FB3ED-D140-4311-95B1-DD12DCF3C249}"/>
    <cellStyle name="Input 2 2 2 4 16" xfId="23481" xr:uid="{9D6D501E-595A-41CA-A472-CC951EEDD073}"/>
    <cellStyle name="Input 2 2 2 4 2" xfId="5536" xr:uid="{04314CFF-E908-4101-B471-1D42A7EE8EE6}"/>
    <cellStyle name="Input 2 2 2 4 3" xfId="6546" xr:uid="{C90E0BE8-862C-47FD-B963-6C0572926843}"/>
    <cellStyle name="Input 2 2 2 4 4" xfId="7875" xr:uid="{0520D81B-CF88-4281-8577-27A3CFF471DD}"/>
    <cellStyle name="Input 2 2 2 4 5" xfId="9204" xr:uid="{A48CD130-DE93-4D03-9B8A-B49596A888CE}"/>
    <cellStyle name="Input 2 2 2 4 6" xfId="10796" xr:uid="{8E8CF7C4-BC56-4C8C-A00F-DED5FA459392}"/>
    <cellStyle name="Input 2 2 2 4 7" xfId="12175" xr:uid="{8E9B02B1-09F1-494C-8E07-25EC272440B6}"/>
    <cellStyle name="Input 2 2 2 4 8" xfId="12844" xr:uid="{B68680E3-9CF4-4433-BFCC-7D2552C27362}"/>
    <cellStyle name="Input 2 2 2 4 9" xfId="14520" xr:uid="{A778B6FA-5EFB-46B9-A841-ED9B5946148F}"/>
    <cellStyle name="Input 2 2 2 5" xfId="3709" xr:uid="{863BD131-17AF-4DE1-908B-681858B77978}"/>
    <cellStyle name="Input 2 2 2 5 10" xfId="16009" xr:uid="{28EFB3A0-3B53-4553-B6F1-9AE314B95FB7}"/>
    <cellStyle name="Input 2 2 2 5 11" xfId="17338" xr:uid="{CD81C6F7-F17C-400A-A4A8-924F0D7D4D4F}"/>
    <cellStyle name="Input 2 2 2 5 12" xfId="18669" xr:uid="{3F7540A1-DD85-44E9-BDBA-6FF936946E22}"/>
    <cellStyle name="Input 2 2 2 5 13" xfId="20143" xr:uid="{800EA4E6-CCC1-40C5-A7BC-4EDF2F523FF5}"/>
    <cellStyle name="Input 2 2 2 5 14" xfId="21059" xr:uid="{3C96CD39-20D6-40FE-84CB-4C49077374DF}"/>
    <cellStyle name="Input 2 2 2 5 15" xfId="22351" xr:uid="{90CA0577-734C-4D3D-99DA-8BF730762C80}"/>
    <cellStyle name="Input 2 2 2 5 16" xfId="23640" xr:uid="{D1295FBD-0172-4B2A-B16F-F6BBDAEB84BB}"/>
    <cellStyle name="Input 2 2 2 5 2" xfId="5741" xr:uid="{DEE43DE0-AB71-4B2A-8B3D-54430DF47424}"/>
    <cellStyle name="Input 2 2 2 5 3" xfId="6705" xr:uid="{61BDE2B6-42D3-4BC4-A661-1AFC67D82014}"/>
    <cellStyle name="Input 2 2 2 5 4" xfId="8034" xr:uid="{779DF429-2921-4352-A982-DC8AC1097BA2}"/>
    <cellStyle name="Input 2 2 2 5 5" xfId="9363" xr:uid="{26E0D44B-AD4C-4460-9884-A5553C744B05}"/>
    <cellStyle name="Input 2 2 2 5 6" xfId="10988" xr:uid="{17A93F33-42A4-4926-85D4-F80176CB45B8}"/>
    <cellStyle name="Input 2 2 2 5 7" xfId="12379" xr:uid="{B7E9E69B-718E-4B37-A98B-5AC50EB10E55}"/>
    <cellStyle name="Input 2 2 2 5 8" xfId="12455" xr:uid="{49FBDE55-3780-478A-8E1B-C59DB7E5EED9}"/>
    <cellStyle name="Input 2 2 2 5 9" xfId="14679" xr:uid="{162B835C-8E16-4B7A-90EE-FA89AAF2F87E}"/>
    <cellStyle name="Input 2 2 2 6" xfId="3864" xr:uid="{C9F38826-1D49-4D41-8939-897CD263FA32}"/>
    <cellStyle name="Input 2 2 2 6 10" xfId="16164" xr:uid="{0A40721D-44BD-4CDC-969F-0A157A3759F2}"/>
    <cellStyle name="Input 2 2 2 6 11" xfId="17493" xr:uid="{DB4BA307-1F52-44F2-AB94-D470BDC6F40E}"/>
    <cellStyle name="Input 2 2 2 6 12" xfId="18824" xr:uid="{BB8A1A06-B79B-4089-9ABC-0019BF6C274F}"/>
    <cellStyle name="Input 2 2 2 6 13" xfId="19581" xr:uid="{DA5A870C-2B25-4CE5-9232-39F3964A970C}"/>
    <cellStyle name="Input 2 2 2 6 14" xfId="21214" xr:uid="{B6FA080F-4721-4261-A9F5-52EFFF1FD0C1}"/>
    <cellStyle name="Input 2 2 2 6 15" xfId="22506" xr:uid="{76068495-009B-481B-8BE2-998C1A462C1C}"/>
    <cellStyle name="Input 2 2 2 6 16" xfId="23795" xr:uid="{7DBFCDAE-2508-490B-AF09-B610A1CCB9BD}"/>
    <cellStyle name="Input 2 2 2 6 2" xfId="5057" xr:uid="{2D8AFB50-87BC-4CE8-9F53-0FC415F8ED21}"/>
    <cellStyle name="Input 2 2 2 6 3" xfId="6860" xr:uid="{23284D4F-183A-43F5-AB62-F51C33BFA463}"/>
    <cellStyle name="Input 2 2 2 6 4" xfId="8189" xr:uid="{15FC516F-5E00-4795-A9EC-CD33A2DD3D3E}"/>
    <cellStyle name="Input 2 2 2 6 5" xfId="9518" xr:uid="{1B193F06-CF9A-4101-BE37-AFA8761C20A7}"/>
    <cellStyle name="Input 2 2 2 6 6" xfId="10341" xr:uid="{BE4E0868-0254-407E-9FCB-86814CD9FA5D}"/>
    <cellStyle name="Input 2 2 2 6 7" xfId="11853" xr:uid="{AA6569B9-E284-4601-BFA8-03BA3BEB5C97}"/>
    <cellStyle name="Input 2 2 2 6 8" xfId="12785" xr:uid="{16A16E42-C75B-4FA3-9900-6C3F496E6007}"/>
    <cellStyle name="Input 2 2 2 6 9" xfId="14834" xr:uid="{86578F05-74EE-4FB6-945E-1B5DE5FCD5E8}"/>
    <cellStyle name="Input 2 2 2 7" xfId="4017" xr:uid="{6637ADFB-89EB-43C6-BCD4-B424279BE5E9}"/>
    <cellStyle name="Input 2 2 2 7 10" xfId="16317" xr:uid="{BF908D7B-76EA-49AE-972B-81D98F665E2E}"/>
    <cellStyle name="Input 2 2 2 7 11" xfId="17646" xr:uid="{79DE1801-C4CB-4231-B2B4-04A844401245}"/>
    <cellStyle name="Input 2 2 2 7 12" xfId="18977" xr:uid="{85944B64-2946-4E8A-9D8E-2E6D7F78B2F1}"/>
    <cellStyle name="Input 2 2 2 7 13" xfId="13181" xr:uid="{0C67B4AF-03BB-430C-8C76-A2E3A4E55978}"/>
    <cellStyle name="Input 2 2 2 7 14" xfId="21367" xr:uid="{9751AD0E-DDC6-4A3D-8656-B992B9334520}"/>
    <cellStyle name="Input 2 2 2 7 15" xfId="22659" xr:uid="{BD9AB912-9AE5-42F4-B3E1-47E009D8EE4C}"/>
    <cellStyle name="Input 2 2 2 7 16" xfId="23948" xr:uid="{23791E30-4E4A-4803-BC50-6EA5B0DD4A47}"/>
    <cellStyle name="Input 2 2 2 7 2" xfId="4234" xr:uid="{D47B4445-FE3A-4C47-986A-94622C356605}"/>
    <cellStyle name="Input 2 2 2 7 3" xfId="7013" xr:uid="{FFB05B93-3B77-4778-96E3-573613A57F54}"/>
    <cellStyle name="Input 2 2 2 7 4" xfId="8342" xr:uid="{8517EA58-7066-4513-8070-B1B65C84EC97}"/>
    <cellStyle name="Input 2 2 2 7 5" xfId="9671" xr:uid="{B7E22F6A-89BF-4A7E-82B1-3C65AF76D365}"/>
    <cellStyle name="Input 2 2 2 7 6" xfId="4662" xr:uid="{9E3CDCEB-96D9-4419-9AEF-B7FC2D59B983}"/>
    <cellStyle name="Input 2 2 2 7 7" xfId="11068" xr:uid="{CA6CD209-D130-4D5B-BF27-886594C3AF16}"/>
    <cellStyle name="Input 2 2 2 7 8" xfId="13690" xr:uid="{7977261D-1C4E-4D0D-B1A3-131ED1DA5194}"/>
    <cellStyle name="Input 2 2 2 7 9" xfId="14987" xr:uid="{0B779044-FF7D-4F6C-A26B-D70CC49F3522}"/>
    <cellStyle name="Input 2 2 2 8" xfId="5627" xr:uid="{04E79FE1-CDD7-44A0-B837-4427AA8325EB}"/>
    <cellStyle name="Input 2 2 2 9" xfId="5865" xr:uid="{2EC9E5DE-004C-4A86-988E-E9D0B261CDE6}"/>
    <cellStyle name="Input 2 2 20" xfId="17789" xr:uid="{A93D77EA-70E0-4F04-B7C0-67BE3B3E9E3D}"/>
    <cellStyle name="Input 2 2 21" xfId="20055" xr:uid="{45839802-18C1-4620-9460-C3B3B78BD370}"/>
    <cellStyle name="Input 2 2 22" xfId="20207" xr:uid="{2725F916-05C5-442C-8EC9-9403B1A74143}"/>
    <cellStyle name="Input 2 2 23" xfId="21500" xr:uid="{30AFF6A6-0448-4389-B100-E37A82E46948}"/>
    <cellStyle name="Input 2 2 24" xfId="22791" xr:uid="{C388E75D-00D4-4A8D-BB7B-045FC8603775}"/>
    <cellStyle name="Input 2 2 3" xfId="2938" xr:uid="{4E98E105-B672-42C7-B67F-0BF911FF8B9F}"/>
    <cellStyle name="Input 2 2 3 10" xfId="7264" xr:uid="{7803C640-62E0-4E09-B2D2-900ABA3C3D8E}"/>
    <cellStyle name="Input 2 2 3 11" xfId="8593" xr:uid="{2BEE6344-41CF-486E-AA0E-8EBA6E66B024}"/>
    <cellStyle name="Input 2 2 3 12" xfId="10677" xr:uid="{9C3AD234-670C-4BA8-B5C4-D347B75235F3}"/>
    <cellStyle name="Input 2 2 3 13" xfId="12049" xr:uid="{68260A1F-AC08-4893-83E8-7EBDA8DAC793}"/>
    <cellStyle name="Input 2 2 3 14" xfId="12662" xr:uid="{2D88945E-85BE-4A89-B72C-F0FBF1CE9BF3}"/>
    <cellStyle name="Input 2 2 3 15" xfId="13909" xr:uid="{1B331D72-38FF-41EA-9BB6-E007FE5B04B1}"/>
    <cellStyle name="Input 2 2 3 16" xfId="15238" xr:uid="{F5B4FE59-4F7D-4891-A5A6-E6404E7F1803}"/>
    <cellStyle name="Input 2 2 3 17" xfId="16568" xr:uid="{0E16D069-544E-4F88-A3AA-FB11DD102048}"/>
    <cellStyle name="Input 2 2 3 18" xfId="17898" xr:uid="{3EA3E943-6CCF-4549-A73F-B9741EBEBF5D}"/>
    <cellStyle name="Input 2 2 3 19" xfId="19871" xr:uid="{6AEDE9A6-ABD7-4F63-AB0C-38453A05B230}"/>
    <cellStyle name="Input 2 2 3 2" xfId="3287" xr:uid="{2EBC2864-B118-4FE5-A710-BE61A51A4217}"/>
    <cellStyle name="Input 2 2 3 2 10" xfId="15587" xr:uid="{85C9AB0A-E43F-4900-A95B-F60201D749B4}"/>
    <cellStyle name="Input 2 2 3 2 11" xfId="16916" xr:uid="{8BE172B3-EB3E-45BB-AF05-5EB695403323}"/>
    <cellStyle name="Input 2 2 3 2 12" xfId="18247" xr:uid="{781CF90D-7242-4F82-A269-79C179DB712C}"/>
    <cellStyle name="Input 2 2 3 2 13" xfId="19122" xr:uid="{3E6F3400-DD73-4DF5-BB2E-9EECF2CD10AE}"/>
    <cellStyle name="Input 2 2 3 2 14" xfId="20637" xr:uid="{CA0506B7-2DFD-46F8-A191-E7E1C0696694}"/>
    <cellStyle name="Input 2 2 3 2 15" xfId="21929" xr:uid="{4C987F7C-CE29-41B1-805C-C5E4064E66A2}"/>
    <cellStyle name="Input 2 2 3 2 16" xfId="23218" xr:uid="{6B2CA2AC-A0B6-43FE-9869-9C984FDC04AF}"/>
    <cellStyle name="Input 2 2 3 2 2" xfId="4509" xr:uid="{D7279119-EFBF-4513-87E6-780C0F156CE9}"/>
    <cellStyle name="Input 2 2 3 2 3" xfId="6283" xr:uid="{858550C4-3FAC-4C12-BC21-483E93641D91}"/>
    <cellStyle name="Input 2 2 3 2 4" xfId="7612" xr:uid="{9394E24C-836D-4E02-8223-0A1421FA0604}"/>
    <cellStyle name="Input 2 2 3 2 5" xfId="8941" xr:uid="{4FDBB4DE-2936-4569-9198-DFB4F97431A0}"/>
    <cellStyle name="Input 2 2 3 2 6" xfId="9817" xr:uid="{E962A313-4A17-4AD4-BCA5-053247230381}"/>
    <cellStyle name="Input 2 2 3 2 7" xfId="11150" xr:uid="{E3E8D9BB-94E6-436B-97D5-54FF65B0595E}"/>
    <cellStyle name="Input 2 2 3 2 8" xfId="13157" xr:uid="{9896A3E9-98CB-4D63-A117-D7E4FC96C2BB}"/>
    <cellStyle name="Input 2 2 3 2 9" xfId="14257" xr:uid="{90BFA1C9-48C2-4826-B29A-9B1EEE613515}"/>
    <cellStyle name="Input 2 2 3 20" xfId="20304" xr:uid="{2E134CAE-C693-4A0D-8FA4-E6F212496F36}"/>
    <cellStyle name="Input 2 2 3 21" xfId="21597" xr:uid="{CB9FE6B0-5B90-4B20-893E-1F454A5C1503}"/>
    <cellStyle name="Input 2 2 3 22" xfId="22888" xr:uid="{436A1DBD-FE13-460B-AC70-D428B1442626}"/>
    <cellStyle name="Input 2 2 3 3" xfId="3452" xr:uid="{7B21BDCB-BCF8-4FB9-AD01-D0FBC4E0D1B1}"/>
    <cellStyle name="Input 2 2 3 3 10" xfId="15752" xr:uid="{E67994AE-EB83-418C-B598-A48148C93609}"/>
    <cellStyle name="Input 2 2 3 3 11" xfId="17081" xr:uid="{AAEFA73F-644A-4E8E-B7DC-C2B1ACB207A5}"/>
    <cellStyle name="Input 2 2 3 3 12" xfId="18412" xr:uid="{86F4CD9C-35E4-4476-8928-661E7FDBEDBE}"/>
    <cellStyle name="Input 2 2 3 3 13" xfId="20029" xr:uid="{4C468DDE-17E7-465C-A10F-901ADB4EBDB7}"/>
    <cellStyle name="Input 2 2 3 3 14" xfId="20802" xr:uid="{EB445DE0-4E31-4F83-8CBB-B30A871588CE}"/>
    <cellStyle name="Input 2 2 3 3 15" xfId="22094" xr:uid="{0F05571A-19AD-4329-93BC-F0818722AC00}"/>
    <cellStyle name="Input 2 2 3 3 16" xfId="23383" xr:uid="{D7E9F7D8-BB2D-47E3-BF73-0F162B1BB097}"/>
    <cellStyle name="Input 2 2 3 3 2" xfId="5602" xr:uid="{64EF4A65-F467-46F2-9954-37AFD8CAE2A1}"/>
    <cellStyle name="Input 2 2 3 3 3" xfId="6448" xr:uid="{B09E3C91-78AA-45B0-BC7A-F78D2EC38833}"/>
    <cellStyle name="Input 2 2 3 3 4" xfId="7777" xr:uid="{7ED53620-90DA-4EE6-BAC9-58A8E3D9BED4}"/>
    <cellStyle name="Input 2 2 3 3 5" xfId="9106" xr:uid="{716C454D-AB2F-44CF-BABD-3EB41AD1F178}"/>
    <cellStyle name="Input 2 2 3 3 6" xfId="10857" xr:uid="{7A0AC5D6-ADDB-4B24-9240-49E5AC949F7B}"/>
    <cellStyle name="Input 2 2 3 3 7" xfId="12240" xr:uid="{8AF6DD3B-4F22-4BF3-A103-A6B6DFDA2CA2}"/>
    <cellStyle name="Input 2 2 3 3 8" xfId="12923" xr:uid="{653CC891-9897-47A4-9AC2-9A3CB3C6E9CE}"/>
    <cellStyle name="Input 2 2 3 3 9" xfId="14422" xr:uid="{89D818DE-B2AE-4F43-A694-AC719EBA31AE}"/>
    <cellStyle name="Input 2 2 3 4" xfId="3612" xr:uid="{907C8FA4-C9A2-4BBA-B0FB-2AF926BCC47F}"/>
    <cellStyle name="Input 2 2 3 4 10" xfId="15912" xr:uid="{EF844C19-B5AD-4E69-AECF-E2019D459588}"/>
    <cellStyle name="Input 2 2 3 4 11" xfId="17241" xr:uid="{D56E1013-D3B3-45DE-AACE-BB59B7F1E674}"/>
    <cellStyle name="Input 2 2 3 4 12" xfId="18572" xr:uid="{163622F8-0E06-4C53-8E59-64129A1BA2C5}"/>
    <cellStyle name="Input 2 2 3 4 13" xfId="19351" xr:uid="{056A9196-39A2-4809-B295-BD95E6BE35CE}"/>
    <cellStyle name="Input 2 2 3 4 14" xfId="20962" xr:uid="{794EDD4B-9EF7-4D04-9569-619A54C15936}"/>
    <cellStyle name="Input 2 2 3 4 15" xfId="22254" xr:uid="{F6A90A49-2208-4048-AF4B-B4822BEE9C42}"/>
    <cellStyle name="Input 2 2 3 4 16" xfId="23543" xr:uid="{C2CB7D46-E264-4D7C-96C4-6EAEC2FEEEE5}"/>
    <cellStyle name="Input 2 2 3 4 2" xfId="4776" xr:uid="{C382B6CF-EF2B-41F4-BA1B-0EBB0981BA98}"/>
    <cellStyle name="Input 2 2 3 4 3" xfId="6608" xr:uid="{D1075696-0EF8-4184-851C-8EA3EE6C85ED}"/>
    <cellStyle name="Input 2 2 3 4 4" xfId="7937" xr:uid="{06D8EE39-C186-4EFB-BC6E-2F6DC7DF1A8E}"/>
    <cellStyle name="Input 2 2 3 4 5" xfId="9266" xr:uid="{E21F2E2F-EFCD-4D79-9FB8-A8E494D1E0EA}"/>
    <cellStyle name="Input 2 2 3 4 6" xfId="10074" xr:uid="{959B7C9B-554A-49FB-B669-F44E759AA379}"/>
    <cellStyle name="Input 2 2 3 4 7" xfId="11416" xr:uid="{1CC814B4-767C-44F7-844F-D26BAC605B49}"/>
    <cellStyle name="Input 2 2 3 4 8" xfId="13208" xr:uid="{81F61820-242D-45FA-8878-8FCC8E5A5E0C}"/>
    <cellStyle name="Input 2 2 3 4 9" xfId="14582" xr:uid="{C32C466D-81FF-461A-9C53-12A0E020B820}"/>
    <cellStyle name="Input 2 2 3 5" xfId="3771" xr:uid="{226C1EA6-27E3-4CED-BA42-92EA350DCC99}"/>
    <cellStyle name="Input 2 2 3 5 10" xfId="16071" xr:uid="{B7C87136-D696-46C0-928C-700C05BAE45B}"/>
    <cellStyle name="Input 2 2 3 5 11" xfId="17400" xr:uid="{220653AC-1FD2-49FE-B9CB-DA2193A12A89}"/>
    <cellStyle name="Input 2 2 3 5 12" xfId="18731" xr:uid="{2D5021C4-84E4-4381-987A-AB960BBA29F5}"/>
    <cellStyle name="Input 2 2 3 5 13" xfId="19677" xr:uid="{F662B5C5-5D03-40E0-B710-6E22EA82E9C8}"/>
    <cellStyle name="Input 2 2 3 5 14" xfId="21121" xr:uid="{E9E31264-C6DA-4F0A-A1BA-266D10094AD8}"/>
    <cellStyle name="Input 2 2 3 5 15" xfId="22413" xr:uid="{9C506DCA-4D42-4990-B2F0-EF4ADD54A463}"/>
    <cellStyle name="Input 2 2 3 5 16" xfId="23702" xr:uid="{0D6F715C-CB84-4BCA-A560-607C8313F740}"/>
    <cellStyle name="Input 2 2 3 5 2" xfId="5175" xr:uid="{E013B1DB-B38E-4EDC-8391-39EB6B4EB01C}"/>
    <cellStyle name="Input 2 2 3 5 3" xfId="6767" xr:uid="{8FD9DFEE-3A5E-4804-BDAB-65FC247869CC}"/>
    <cellStyle name="Input 2 2 3 5 4" xfId="8096" xr:uid="{96E2F068-3641-4C81-B7D7-FE9152A7A91B}"/>
    <cellStyle name="Input 2 2 3 5 5" xfId="9425" xr:uid="{33A3DDDA-3738-44CB-8AA3-ADFB6090D8E4}"/>
    <cellStyle name="Input 2 2 3 5 6" xfId="10452" xr:uid="{A8A52A3D-5287-4B08-B88D-B01430F0AF59}"/>
    <cellStyle name="Input 2 2 3 5 7" xfId="11972" xr:uid="{156A1C87-EB06-4760-B099-B05B52CC2C90}"/>
    <cellStyle name="Input 2 2 3 5 8" xfId="13649" xr:uid="{652C980B-83DA-407E-91E4-5E9216D5F01A}"/>
    <cellStyle name="Input 2 2 3 5 9" xfId="14741" xr:uid="{968DD60A-2D09-4209-B4C2-5468889A2D3F}"/>
    <cellStyle name="Input 2 2 3 6" xfId="3926" xr:uid="{589C90DD-2382-458B-8A2D-99C7CAEDA4F4}"/>
    <cellStyle name="Input 2 2 3 6 10" xfId="16226" xr:uid="{919F638F-EA5A-4E76-BFB3-312BF86DF89D}"/>
    <cellStyle name="Input 2 2 3 6 11" xfId="17555" xr:uid="{9689374F-5BBB-4D90-92A9-75F481307A39}"/>
    <cellStyle name="Input 2 2 3 6 12" xfId="18886" xr:uid="{795EEEF6-77B0-40ED-A529-C536CA120378}"/>
    <cellStyle name="Input 2 2 3 6 13" xfId="13497" xr:uid="{85FB015F-69EF-4FE1-829F-B44B35A6359E}"/>
    <cellStyle name="Input 2 2 3 6 14" xfId="21276" xr:uid="{58E99953-F83A-47AE-8127-7311E15FE257}"/>
    <cellStyle name="Input 2 2 3 6 15" xfId="22568" xr:uid="{E8DD2964-95A8-4B56-873C-A83742CAD37A}"/>
    <cellStyle name="Input 2 2 3 6 16" xfId="23857" xr:uid="{420BE9A9-3BCE-4B67-A3F9-F73894ABB42F}"/>
    <cellStyle name="Input 2 2 3 6 2" xfId="4157" xr:uid="{A05DB2DD-0399-4570-BDC0-DAA192DC1A97}"/>
    <cellStyle name="Input 2 2 3 6 3" xfId="6922" xr:uid="{4F86D741-3788-4AD2-81BB-FAF603503393}"/>
    <cellStyle name="Input 2 2 3 6 4" xfId="8251" xr:uid="{7F0CF09A-803B-4DDE-ABD3-BB8B5912BC94}"/>
    <cellStyle name="Input 2 2 3 6 5" xfId="9580" xr:uid="{39802D69-03A0-44C8-99B4-2EDC12F8A71A}"/>
    <cellStyle name="Input 2 2 3 6 6" xfId="5798" xr:uid="{2AEA1225-8B76-4984-8C92-70D66C28EEA7}"/>
    <cellStyle name="Input 2 2 3 6 7" xfId="11814" xr:uid="{0AE7B000-C95F-4F1D-B476-1EF66640FDC6}"/>
    <cellStyle name="Input 2 2 3 6 8" xfId="12800" xr:uid="{E33CFF50-03DD-48AD-A75C-8C914BA517A7}"/>
    <cellStyle name="Input 2 2 3 6 9" xfId="14896" xr:uid="{067E0262-D396-4EE5-AF10-5E3E467FCEB8}"/>
    <cellStyle name="Input 2 2 3 7" xfId="4078" xr:uid="{39B93594-6326-49EA-A828-CBE67B8C908C}"/>
    <cellStyle name="Input 2 2 3 7 10" xfId="16378" xr:uid="{438BE9FA-7A75-4B4A-9325-37E317D757DD}"/>
    <cellStyle name="Input 2 2 3 7 11" xfId="17707" xr:uid="{1273C6B2-8E07-4C04-9794-A4A4B4693E38}"/>
    <cellStyle name="Input 2 2 3 7 12" xfId="19038" xr:uid="{E50FCE35-4F37-45E2-92A4-C5B887EBA795}"/>
    <cellStyle name="Input 2 2 3 7 13" xfId="16513" xr:uid="{C56A8538-C925-4C40-A374-3DF610B88F5F}"/>
    <cellStyle name="Input 2 2 3 7 14" xfId="21428" xr:uid="{1A59671D-72A0-4883-A25E-C6BC0463321D}"/>
    <cellStyle name="Input 2 2 3 7 15" xfId="22720" xr:uid="{8AF515C5-69B0-4926-83F5-061FA875EC27}"/>
    <cellStyle name="Input 2 2 3 7 16" xfId="24009" xr:uid="{54953489-4744-440B-8700-963BB1FD9818}"/>
    <cellStyle name="Input 2 2 3 7 2" xfId="4402" xr:uid="{91698520-C3B9-4388-812B-FE0EE94E2149}"/>
    <cellStyle name="Input 2 2 3 7 3" xfId="7074" xr:uid="{41CFFAE9-4DF7-423D-8B47-531C718C3E6B}"/>
    <cellStyle name="Input 2 2 3 7 4" xfId="8403" xr:uid="{2109820C-8A9F-490B-BB37-A3AFB1FC95FF}"/>
    <cellStyle name="Input 2 2 3 7 5" xfId="9732" xr:uid="{EA408661-9CBE-41AD-87C8-146A94464A1C}"/>
    <cellStyle name="Input 2 2 3 7 6" xfId="7208" xr:uid="{3E07391F-9737-42AC-A166-CCFE19272C8A}"/>
    <cellStyle name="Input 2 2 3 7 7" xfId="9884" xr:uid="{5885DC52-86F1-46BC-A3F3-B49B4FC5AF61}"/>
    <cellStyle name="Input 2 2 3 7 8" xfId="13009" xr:uid="{60674E3C-A63B-4F31-84FF-CA950298CD18}"/>
    <cellStyle name="Input 2 2 3 7 9" xfId="15048" xr:uid="{CFC56F88-9357-400A-8914-C2246B02D3D4}"/>
    <cellStyle name="Input 2 2 3 8" xfId="5412" xr:uid="{DF9FF813-6A1A-40BE-A8AF-30BDDCDDB4E0}"/>
    <cellStyle name="Input 2 2 3 9" xfId="5934" xr:uid="{0C2EA8FC-DE46-44C6-B952-18472E634EA8}"/>
    <cellStyle name="Input 2 2 4" xfId="3187" xr:uid="{DD160C27-CFF9-48A9-ACC4-2B990F5C221B}"/>
    <cellStyle name="Input 2 2 4 10" xfId="15487" xr:uid="{24CA31B8-3E3A-4EF0-ACEA-37B6B9DACE64}"/>
    <cellStyle name="Input 2 2 4 11" xfId="16816" xr:uid="{EA4924A1-5A2E-4714-9B54-9A5906153AFC}"/>
    <cellStyle name="Input 2 2 4 12" xfId="18147" xr:uid="{7752CB27-C735-4ADE-8B9E-5780517C8206}"/>
    <cellStyle name="Input 2 2 4 13" xfId="19429" xr:uid="{E3BD3C83-BAC2-41AC-B288-38A3572E2938}"/>
    <cellStyle name="Input 2 2 4 14" xfId="20537" xr:uid="{CC88D707-793F-4246-92BF-197E4314398D}"/>
    <cellStyle name="Input 2 2 4 15" xfId="21829" xr:uid="{9D849D67-9C30-4102-8FCE-EA1F5A5B186F}"/>
    <cellStyle name="Input 2 2 4 16" xfId="23118" xr:uid="{84B13F9F-352E-49E5-A868-A70C3BA79310}"/>
    <cellStyle name="Input 2 2 4 2" xfId="4865" xr:uid="{F687A8F9-1C26-4B5E-BD8D-5E0D4BF6D643}"/>
    <cellStyle name="Input 2 2 4 3" xfId="6183" xr:uid="{F16D5D56-CD58-477C-AE17-BBDE7751F5E7}"/>
    <cellStyle name="Input 2 2 4 4" xfId="7512" xr:uid="{DA716D86-7F95-4CF0-A717-9DA280FAAD7E}"/>
    <cellStyle name="Input 2 2 4 5" xfId="8841" xr:uid="{2D21CB09-C7A7-41DB-A6D0-68471CE61BF8}"/>
    <cellStyle name="Input 2 2 4 6" xfId="10159" xr:uid="{8E06FA12-A234-4161-9A3C-3BCFAB71F5D7}"/>
    <cellStyle name="Input 2 2 4 7" xfId="11504" xr:uid="{310FC0A2-9E79-4167-82F7-F654F8C5B918}"/>
    <cellStyle name="Input 2 2 4 8" xfId="13151" xr:uid="{F155A020-2098-43B5-98C2-6E024167108A}"/>
    <cellStyle name="Input 2 2 4 9" xfId="14157" xr:uid="{A4DE1433-F8D7-49DD-9473-3B57EDB199F2}"/>
    <cellStyle name="Input 2 2 5" xfId="2711" xr:uid="{B26E2C46-59A8-4E76-AC77-54A1520FAA50}"/>
    <cellStyle name="Input 2 2 5 10" xfId="13726" xr:uid="{3730E81C-8FBE-40F2-8AA2-D07A313776F0}"/>
    <cellStyle name="Input 2 2 5 11" xfId="11390" xr:uid="{D3EE51F6-6B12-4270-8560-9728A797DAAD}"/>
    <cellStyle name="Input 2 2 5 12" xfId="12830" xr:uid="{97B71AEE-755B-418E-8D12-E0ED70217F48}"/>
    <cellStyle name="Input 2 2 5 13" xfId="19672" xr:uid="{FECCB9EC-0712-407A-96ED-EBE9E41764B1}"/>
    <cellStyle name="Input 2 2 5 14" xfId="19878" xr:uid="{70D5A76A-86C2-484C-BC5F-53552DE4E1CF}"/>
    <cellStyle name="Input 2 2 5 15" xfId="19414" xr:uid="{1E5B449F-509D-4CAA-92AC-A1A32B66ED3B}"/>
    <cellStyle name="Input 2 2 5 16" xfId="20059" xr:uid="{E9B75333-F9C4-4AA1-8BE7-EF3EDF7E1483}"/>
    <cellStyle name="Input 2 2 5 2" xfId="5165" xr:uid="{BAAA4136-FB54-42AA-8536-C1298FB80D07}"/>
    <cellStyle name="Input 2 2 5 3" xfId="5421" xr:uid="{9745D137-1B47-47AB-9013-B61C8334387C}"/>
    <cellStyle name="Input 2 2 5 4" xfId="5430" xr:uid="{1287B9F2-3B88-44C7-9CB2-A20F23D7F5AC}"/>
    <cellStyle name="Input 2 2 5 5" xfId="5616" xr:uid="{B8E0726D-F305-423B-98EA-7EED85861780}"/>
    <cellStyle name="Input 2 2 5 6" xfId="10443" xr:uid="{8D476C2A-8C72-44E8-9D1B-DB2FCE3D9287}"/>
    <cellStyle name="Input 2 2 5 7" xfId="11802" xr:uid="{D6AC36A4-807D-4D2B-9922-0D8103C42EF3}"/>
    <cellStyle name="Input 2 2 5 8" xfId="12697" xr:uid="{9C9D5A51-853B-489E-85ED-81A37ADBFFEB}"/>
    <cellStyle name="Input 2 2 5 9" xfId="12664" xr:uid="{02C05D35-B64F-47F9-87BB-A50140289A64}"/>
    <cellStyle name="Input 2 2 6" xfId="3099" xr:uid="{8B74F84C-8B2F-4C60-88A7-9DC8167B1978}"/>
    <cellStyle name="Input 2 2 6 10" xfId="15399" xr:uid="{4C0A8C9E-CE10-4252-B784-4C11A5A30724}"/>
    <cellStyle name="Input 2 2 6 11" xfId="16728" xr:uid="{31AB0318-F694-43AA-AC24-68BE1154DFC8}"/>
    <cellStyle name="Input 2 2 6 12" xfId="18059" xr:uid="{6D85C443-38E6-4949-BDF1-93EB72F55AA6}"/>
    <cellStyle name="Input 2 2 6 13" xfId="19950" xr:uid="{C4CB336E-9152-4D6C-8019-19B428C2B2A4}"/>
    <cellStyle name="Input 2 2 6 14" xfId="20449" xr:uid="{E52AB543-0022-404A-8CE8-701AF97BA7CB}"/>
    <cellStyle name="Input 2 2 6 15" xfId="21741" xr:uid="{3BB6C54F-00FE-4A2F-A1A9-371A8C103BC2}"/>
    <cellStyle name="Input 2 2 6 16" xfId="23030" xr:uid="{E159E09F-1392-4A09-A19F-53635188B395}"/>
    <cellStyle name="Input 2 2 6 2" xfId="5509" xr:uid="{E58589E1-E603-4318-934A-47BDD45B049C}"/>
    <cellStyle name="Input 2 2 6 3" xfId="6095" xr:uid="{6665502E-5FE2-40E4-B368-D25C34E80AB2}"/>
    <cellStyle name="Input 2 2 6 4" xfId="7424" xr:uid="{43469B95-B6BC-4875-BC90-2703E45012B3}"/>
    <cellStyle name="Input 2 2 6 5" xfId="8753" xr:uid="{DC759B63-4398-4AD5-9327-576A2B648295}"/>
    <cellStyle name="Input 2 2 6 6" xfId="10769" xr:uid="{60F867E9-5954-496A-8541-F55A91796FBC}"/>
    <cellStyle name="Input 2 2 6 7" xfId="12147" xr:uid="{4978E45E-181D-4193-94C1-9C372E70A1F4}"/>
    <cellStyle name="Input 2 2 6 8" xfId="11994" xr:uid="{EDE9589F-E1A7-4CEC-99D0-5DA58C78D15B}"/>
    <cellStyle name="Input 2 2 6 9" xfId="14069" xr:uid="{93B48054-A228-4D30-BED1-DDDC91993E94}"/>
    <cellStyle name="Input 2 2 7" xfId="3152" xr:uid="{55A7AEEB-BDED-4FB7-A1E5-42F456F92F41}"/>
    <cellStyle name="Input 2 2 7 10" xfId="15452" xr:uid="{70EF5CA5-3A9C-4D7B-AA61-2C8398581680}"/>
    <cellStyle name="Input 2 2 7 11" xfId="16781" xr:uid="{225F00AF-A2A3-44CF-A03A-B5337D69F9D1}"/>
    <cellStyle name="Input 2 2 7 12" xfId="18112" xr:uid="{19AD2F86-6D1B-44F5-B30C-86729415F9BF}"/>
    <cellStyle name="Input 2 2 7 13" xfId="19988" xr:uid="{7C3E895D-1F5B-451C-81A7-D8899BDB977B}"/>
    <cellStyle name="Input 2 2 7 14" xfId="20502" xr:uid="{056DFC86-5485-4694-8AE1-D7D7CF8CDDFC}"/>
    <cellStyle name="Input 2 2 7 15" xfId="21794" xr:uid="{18F41F9A-DCFA-4BD0-B0C9-02F3FF9540CC}"/>
    <cellStyle name="Input 2 2 7 16" xfId="23083" xr:uid="{3FD045A9-DAF6-4066-B37B-1B499C502560}"/>
    <cellStyle name="Input 2 2 7 2" xfId="5551" xr:uid="{612A9BCD-0CB7-4947-AFFF-5CD7C4E9DD22}"/>
    <cellStyle name="Input 2 2 7 3" xfId="6148" xr:uid="{0AE82ACD-FEC6-4625-A5DF-5FDBB7D2CCB6}"/>
    <cellStyle name="Input 2 2 7 4" xfId="7477" xr:uid="{3085E093-8447-4B12-94E5-486EE05A60AD}"/>
    <cellStyle name="Input 2 2 7 5" xfId="8806" xr:uid="{52515BC1-8633-4ECE-A95D-11CBFFE0A594}"/>
    <cellStyle name="Input 2 2 7 6" xfId="10811" xr:uid="{B9A13A36-CC55-42A3-8B5F-C057CB3F46C0}"/>
    <cellStyle name="Input 2 2 7 7" xfId="12190" xr:uid="{35B99E4B-AFD5-4289-86B1-EEFE3678146E}"/>
    <cellStyle name="Input 2 2 7 8" xfId="12498" xr:uid="{0C08CEEB-188F-4E45-AB8C-111D29E538A8}"/>
    <cellStyle name="Input 2 2 7 9" xfId="14122" xr:uid="{E4DC2608-A060-4924-B268-675E122F1D59}"/>
    <cellStyle name="Input 2 2 8" xfId="3160" xr:uid="{F47EF516-2BA8-488A-A6B8-4CECAF7840E9}"/>
    <cellStyle name="Input 2 2 8 10" xfId="15460" xr:uid="{EA91DC3E-B54C-49AF-A757-B13C437E81F2}"/>
    <cellStyle name="Input 2 2 8 11" xfId="16789" xr:uid="{0C76B81D-878D-456F-8951-CEC309CF2939}"/>
    <cellStyle name="Input 2 2 8 12" xfId="18120" xr:uid="{46B1DF4F-B385-404E-A33E-6C6ACE49202F}"/>
    <cellStyle name="Input 2 2 8 13" xfId="19109" xr:uid="{A709914F-C27F-4EAE-8EB0-1EA76309A327}"/>
    <cellStyle name="Input 2 2 8 14" xfId="20510" xr:uid="{068BA1CF-D5EE-4156-BB30-3B708E27B80E}"/>
    <cellStyle name="Input 2 2 8 15" xfId="21802" xr:uid="{BFDFF8E9-5E6E-4C49-9E5A-121BC555DF20}"/>
    <cellStyle name="Input 2 2 8 16" xfId="23091" xr:uid="{640449A8-2FB0-4C5A-ADA8-F8651D3F525F}"/>
    <cellStyle name="Input 2 2 8 2" xfId="4495" xr:uid="{6E1A2FB9-04A8-47FC-9809-8C6DF841C1AA}"/>
    <cellStyle name="Input 2 2 8 3" xfId="6156" xr:uid="{3EAF0671-F862-4B35-A14F-2838D8F8DF02}"/>
    <cellStyle name="Input 2 2 8 4" xfId="7485" xr:uid="{DBBD85CB-75DF-40C3-805F-4E24AD810568}"/>
    <cellStyle name="Input 2 2 8 5" xfId="8814" xr:uid="{C7F319F2-31F3-4C64-9823-1CFA18356224}"/>
    <cellStyle name="Input 2 2 8 6" xfId="9803" xr:uid="{54AAD01E-2C2E-4F05-AA6A-5779253FA441}"/>
    <cellStyle name="Input 2 2 8 7" xfId="11136" xr:uid="{404836F6-621E-4D74-AD81-BA971108A9DF}"/>
    <cellStyle name="Input 2 2 8 8" xfId="13285" xr:uid="{692B29F7-1FD9-48A2-8346-675D0F353422}"/>
    <cellStyle name="Input 2 2 8 9" xfId="14130" xr:uid="{9B85E7E2-79FC-4BC7-BCC3-57BC1817A349}"/>
    <cellStyle name="Input 2 2 9" xfId="3345" xr:uid="{784761EF-725F-47E4-8BFB-6B210FA76C85}"/>
    <cellStyle name="Input 2 2 9 10" xfId="15645" xr:uid="{A8479657-E0F0-476B-830D-3AE58086B6C7}"/>
    <cellStyle name="Input 2 2 9 11" xfId="16974" xr:uid="{E30ECD0C-F035-4978-981E-05AFFE2438A2}"/>
    <cellStyle name="Input 2 2 9 12" xfId="18305" xr:uid="{8020BBC8-B1F8-424D-9F08-52A9C0F9B3FC}"/>
    <cellStyle name="Input 2 2 9 13" xfId="11964" xr:uid="{9C23DFB3-03FE-4961-ACEC-03402986014A}"/>
    <cellStyle name="Input 2 2 9 14" xfId="20695" xr:uid="{84570C70-CE7D-47E5-9992-5EB3B765DDC8}"/>
    <cellStyle name="Input 2 2 9 15" xfId="21987" xr:uid="{FE4A20E3-0785-4FA1-AE96-B7A4B3D69942}"/>
    <cellStyle name="Input 2 2 9 16" xfId="23276" xr:uid="{4E18FC67-3C75-4515-A700-FC15BCEF2828}"/>
    <cellStyle name="Input 2 2 9 2" xfId="4341" xr:uid="{C8CC722E-D3CA-4445-9B19-C4D21F2C0695}"/>
    <cellStyle name="Input 2 2 9 3" xfId="6341" xr:uid="{BB7E595D-32C0-4AFC-BAEF-746640596569}"/>
    <cellStyle name="Input 2 2 9 4" xfId="7670" xr:uid="{9912CE18-63E4-4E14-9599-D87CE2AC90B9}"/>
    <cellStyle name="Input 2 2 9 5" xfId="8999" xr:uid="{77277FB6-8B59-49E4-9DBF-460567CB71E8}"/>
    <cellStyle name="Input 2 2 9 6" xfId="5349" xr:uid="{809A8767-A2F0-4AEB-82D7-C8D760D1B124}"/>
    <cellStyle name="Input 2 2 9 7" xfId="5800" xr:uid="{7B980CF5-B06C-4683-B794-D1B9EC97C4EA}"/>
    <cellStyle name="Input 2 2 9 8" xfId="13074" xr:uid="{0B704F2E-18DD-480D-A3C5-46761EC071A3}"/>
    <cellStyle name="Input 2 2 9 9" xfId="14315" xr:uid="{8D1E5C8F-7B89-4579-80D4-3DF85348BF44}"/>
    <cellStyle name="Input 2 20" xfId="12257" xr:uid="{EE79B1F4-0799-48C6-A8A0-654B73F12F3B}"/>
    <cellStyle name="Input 2 21" xfId="19673" xr:uid="{2A0DB1C3-E552-4202-858D-A07311ED2C3F}"/>
    <cellStyle name="Input 2 22" xfId="19249" xr:uid="{928A06C4-B697-4A34-B2E0-8AE1AAD1D4C8}"/>
    <cellStyle name="Input 2 23" xfId="19704" xr:uid="{407939E9-CEC5-449D-99BD-40BEEB02C60F}"/>
    <cellStyle name="Input 2 24" xfId="19626" xr:uid="{5D7ED472-D96F-4CD2-A61E-E8775F4BC2AB}"/>
    <cellStyle name="Input 2 3" xfId="3048" xr:uid="{EF608ADE-32B4-4EC6-9338-DE1435B0F09C}"/>
    <cellStyle name="Input 2 3 10" xfId="15348" xr:uid="{CEC164BD-AB30-478C-8A44-00096869A7A2}"/>
    <cellStyle name="Input 2 3 11" xfId="16677" xr:uid="{6B61AAC0-06CA-4E85-AE85-05728A33BE0C}"/>
    <cellStyle name="Input 2 3 12" xfId="18008" xr:uid="{29891937-5426-4DCA-AB6D-EE99C6BD1B93}"/>
    <cellStyle name="Input 2 3 13" xfId="19957" xr:uid="{55AE6E75-D67D-4EB1-9176-5EE528C0EF6A}"/>
    <cellStyle name="Input 2 3 14" xfId="20398" xr:uid="{1F59FECD-9475-4BAA-BF0F-C3C9BFEFC09F}"/>
    <cellStyle name="Input 2 3 15" xfId="21690" xr:uid="{EA24B5BF-516E-4832-AF66-7F10D8080545}"/>
    <cellStyle name="Input 2 3 16" xfId="22979" xr:uid="{F3A3BAE0-FB37-41B2-BEC9-41867364B74A}"/>
    <cellStyle name="Input 2 3 2" xfId="5519" xr:uid="{0A6878C5-76AA-491C-BFE7-2AD0684D6C01}"/>
    <cellStyle name="Input 2 3 3" xfId="6044" xr:uid="{35B35502-0E8B-4C50-AF6C-6D0FF963E25D}"/>
    <cellStyle name="Input 2 3 4" xfId="7373" xr:uid="{F3F8FF01-13B4-4FE4-B621-8E9B9BEC61F5}"/>
    <cellStyle name="Input 2 3 5" xfId="8702" xr:uid="{D8B3D2C2-5648-47AF-AF7E-4F00AF9C7E79}"/>
    <cellStyle name="Input 2 3 6" xfId="10779" xr:uid="{F89B6C4A-AAD9-47BD-A08D-25AF12D9EF4F}"/>
    <cellStyle name="Input 2 3 7" xfId="12157" xr:uid="{55B566C0-BD05-4E1E-AA48-4CECF6AAB933}"/>
    <cellStyle name="Input 2 3 8" xfId="13493" xr:uid="{F678488D-9124-40A9-AC4E-D7D6441A5AF2}"/>
    <cellStyle name="Input 2 3 9" xfId="14018" xr:uid="{C820844F-F5B6-4991-A9D6-0CDC2BE7E3BC}"/>
    <cellStyle name="Input 2 4" xfId="3166" xr:uid="{C9E210D7-A504-4E24-B4B9-38AB93C258D5}"/>
    <cellStyle name="Input 2 4 10" xfId="15466" xr:uid="{43C700C1-D4D9-45EA-80D4-62A8C122FAE6}"/>
    <cellStyle name="Input 2 4 11" xfId="16795" xr:uid="{7E1C3508-F3EB-4149-A1FF-2A1CFA154CD8}"/>
    <cellStyle name="Input 2 4 12" xfId="18126" xr:uid="{B9DEE21E-D5C0-43EF-8AC7-89676974ADB2}"/>
    <cellStyle name="Input 2 4 13" xfId="19298" xr:uid="{19D8C847-F55D-402C-A140-DA3313932258}"/>
    <cellStyle name="Input 2 4 14" xfId="20516" xr:uid="{238BB31A-639C-4E20-AB2B-E10B7D25EF21}"/>
    <cellStyle name="Input 2 4 15" xfId="21808" xr:uid="{1A4A0F91-1A20-499A-843E-88A78A0548A0}"/>
    <cellStyle name="Input 2 4 16" xfId="23097" xr:uid="{F50340BA-E066-4B85-BBFD-80796426FA22}"/>
    <cellStyle name="Input 2 4 2" xfId="4716" xr:uid="{EE59FEA8-35CD-4C4C-B841-74715A2771F6}"/>
    <cellStyle name="Input 2 4 3" xfId="6162" xr:uid="{A43F7EE4-0478-4988-8A88-CBF51F9DB46A}"/>
    <cellStyle name="Input 2 4 4" xfId="7491" xr:uid="{859F36E9-A67C-45E5-8CFB-FD3B42A83C67}"/>
    <cellStyle name="Input 2 4 5" xfId="8820" xr:uid="{2DED7E16-616C-4CA4-8CB8-BEF3A9AC2061}"/>
    <cellStyle name="Input 2 4 6" xfId="10016" xr:uid="{FF37FA3E-1F13-409D-BD2F-319EDCFA63C6}"/>
    <cellStyle name="Input 2 4 7" xfId="11356" xr:uid="{4F4AB3A5-152E-4277-953E-7E1B44815138}"/>
    <cellStyle name="Input 2 4 8" xfId="13585" xr:uid="{1316E3F9-200E-47B8-A2D7-89FED73BC3EF}"/>
    <cellStyle name="Input 2 4 9" xfId="14136" xr:uid="{D85CBD9B-22BB-4DED-B621-F52A23F0A6CD}"/>
    <cellStyle name="Input 2 5" xfId="2699" xr:uid="{3567DFB6-8B57-459D-8B8E-1835CDFA4584}"/>
    <cellStyle name="Input 2 5 10" xfId="12436" xr:uid="{AD21E638-CDFE-46AE-ACFC-4E43F495FC62}"/>
    <cellStyle name="Input 2 5 11" xfId="12585" xr:uid="{0B99BF2D-B8CF-440F-8839-5F3DCCB71311}"/>
    <cellStyle name="Input 2 5 12" xfId="13777" xr:uid="{376DDA0B-A6E3-4616-8329-00CF7C8EA6C0}"/>
    <cellStyle name="Input 2 5 13" xfId="19294" xr:uid="{3034BADA-6960-4FC3-8DAB-3BF703940AAF}"/>
    <cellStyle name="Input 2 5 14" xfId="19318" xr:uid="{026AB698-8AA2-4311-B6FB-D50CC6520063}"/>
    <cellStyle name="Input 2 5 15" xfId="19105" xr:uid="{D0037AA6-EE0B-45B4-B36D-234712D4B72B}"/>
    <cellStyle name="Input 2 5 16" xfId="19663" xr:uid="{D3B3755F-175A-46AF-88D9-3BBE4B4E9A41}"/>
    <cellStyle name="Input 2 5 2" xfId="4711" xr:uid="{9461CBDD-9325-443A-A1EE-C0C7DD91444B}"/>
    <cellStyle name="Input 2 5 3" xfId="4737" xr:uid="{8D807739-A40D-4732-AD22-0B98C85678AF}"/>
    <cellStyle name="Input 2 5 4" xfId="5463" xr:uid="{7F28DF42-4BC9-47BA-917F-D0C89F391099}"/>
    <cellStyle name="Input 2 5 5" xfId="5571" xr:uid="{B0922765-8F4F-4452-AB09-C880521DDE4D}"/>
    <cellStyle name="Input 2 5 6" xfId="10011" xr:uid="{2562D2D8-7D62-4F8D-B469-CCFDF62E6BD2}"/>
    <cellStyle name="Input 2 5 7" xfId="11351" xr:uid="{0CDA9D85-1FE8-41A3-92DD-A04D7413DA83}"/>
    <cellStyle name="Input 2 5 8" xfId="13331" xr:uid="{30A50D9F-1FCA-4D78-BA4B-CA7AAC47400D}"/>
    <cellStyle name="Input 2 5 9" xfId="13306" xr:uid="{EC506FFD-7C6A-4CC1-856C-C8BD811A80D7}"/>
    <cellStyle name="Input 2 6" xfId="3087" xr:uid="{0DD4ACFB-1C55-44C0-A1CA-E0A230612A39}"/>
    <cellStyle name="Input 2 6 10" xfId="15387" xr:uid="{15FDD2D0-D714-4711-A82C-0C123B919115}"/>
    <cellStyle name="Input 2 6 11" xfId="16716" xr:uid="{B73A2DC2-8F69-4E64-B91F-DF6CFB765001}"/>
    <cellStyle name="Input 2 6 12" xfId="18047" xr:uid="{B5BF2F4B-C921-466B-829C-C40609F9588A}"/>
    <cellStyle name="Input 2 6 13" xfId="19790" xr:uid="{681DB8C2-59B8-4070-AACC-F9415E1A8E4E}"/>
    <cellStyle name="Input 2 6 14" xfId="20437" xr:uid="{8E81D9AB-86CA-4634-8E79-6707B3DE16F6}"/>
    <cellStyle name="Input 2 6 15" xfId="21729" xr:uid="{C7D52754-3C8E-466B-ABB1-A1254E09726C}"/>
    <cellStyle name="Input 2 6 16" xfId="23018" xr:uid="{AE9A7C64-3A43-4F22-AE66-756C01FA948E}"/>
    <cellStyle name="Input 2 6 2" xfId="5303" xr:uid="{0966C897-F0A0-48D4-B971-AE79831BB3C4}"/>
    <cellStyle name="Input 2 6 3" xfId="6083" xr:uid="{0132F75B-7664-4C87-849E-87E379E5669D}"/>
    <cellStyle name="Input 2 6 4" xfId="7412" xr:uid="{8F6ABDE9-5973-43A0-8A41-4F19C5D944BB}"/>
    <cellStyle name="Input 2 6 5" xfId="8741" xr:uid="{76C68289-ED1E-4906-93A0-6DA2D9CD2CEC}"/>
    <cellStyle name="Input 2 6 6" xfId="10577" xr:uid="{72092A74-8210-4BBC-952D-05E477627EC7}"/>
    <cellStyle name="Input 2 6 7" xfId="11941" xr:uid="{1A948F30-0028-4C71-8A87-14517F98ACAD}"/>
    <cellStyle name="Input 2 6 8" xfId="13092" xr:uid="{A60A26F2-A9AD-4484-97C1-C08BA95CE99D}"/>
    <cellStyle name="Input 2 6 9" xfId="14057" xr:uid="{0311C72B-69CE-43D7-94D3-CA2E6D4D27F1}"/>
    <cellStyle name="Input 2 7" xfId="3028" xr:uid="{F4944897-AE84-4683-A5C9-7C9213759C06}"/>
    <cellStyle name="Input 2 7 10" xfId="15328" xr:uid="{8268D055-EE01-4F03-A211-C17CDCBD5E6B}"/>
    <cellStyle name="Input 2 7 11" xfId="16657" xr:uid="{38EBF87D-CA9C-4696-B094-39A7472D9FC1}"/>
    <cellStyle name="Input 2 7 12" xfId="17988" xr:uid="{D4830A39-07B9-4549-A28C-75F2A06699EA}"/>
    <cellStyle name="Input 2 7 13" xfId="19320" xr:uid="{4B782CC3-4110-4F9C-B8C2-DCA77E2292E0}"/>
    <cellStyle name="Input 2 7 14" xfId="20378" xr:uid="{1A3EE982-1F26-4518-A600-FF833622CE37}"/>
    <cellStyle name="Input 2 7 15" xfId="21670" xr:uid="{14D992EE-49B2-4750-A7B1-74C1034156EA}"/>
    <cellStyle name="Input 2 7 16" xfId="22959" xr:uid="{486BFCAF-6B53-45A2-9A46-479210D77E81}"/>
    <cellStyle name="Input 2 7 2" xfId="4739" xr:uid="{D15E8637-36F2-4351-941A-D9DBB7789D43}"/>
    <cellStyle name="Input 2 7 3" xfId="6024" xr:uid="{0C7ECFAA-1C2C-4064-8EC9-B37BA1D1433A}"/>
    <cellStyle name="Input 2 7 4" xfId="7353" xr:uid="{DFBBA301-ADE0-4047-B9E7-769790B7FD67}"/>
    <cellStyle name="Input 2 7 5" xfId="8682" xr:uid="{CAF2915C-2AA0-403D-B4CE-C9412D9AFF38}"/>
    <cellStyle name="Input 2 7 6" xfId="10039" xr:uid="{4BDB2026-A770-4EDF-AC00-D7732F347A4D}"/>
    <cellStyle name="Input 2 7 7" xfId="11379" xr:uid="{391A2C1F-2736-4AF1-A9A1-F67B4F5DB579}"/>
    <cellStyle name="Input 2 7 8" xfId="12990" xr:uid="{C6AAAC5A-0EF0-48D5-8C00-F48E99857193}"/>
    <cellStyle name="Input 2 7 9" xfId="13998" xr:uid="{75C8F029-0CC6-4292-977A-EB22C8360EC4}"/>
    <cellStyle name="Input 2 8" xfId="3061" xr:uid="{0ABB499A-81D4-4ABB-9677-6ECF5C8A6302}"/>
    <cellStyle name="Input 2 8 10" xfId="15361" xr:uid="{C626CFD4-8454-4FCB-AF41-A5CB913F1BB5}"/>
    <cellStyle name="Input 2 8 11" xfId="16690" xr:uid="{B75C6B5D-22C6-4012-BD46-3C6E92DDF352}"/>
    <cellStyle name="Input 2 8 12" xfId="18021" xr:uid="{DD9CE8F2-86B3-4C72-A0F4-6F11A0163518}"/>
    <cellStyle name="Input 2 8 13" xfId="19992" xr:uid="{D61A56C7-00FE-48A6-9024-74E32E9F7E02}"/>
    <cellStyle name="Input 2 8 14" xfId="20411" xr:uid="{8CB46C3A-53C1-411B-ADCC-FF711E5B6563}"/>
    <cellStyle name="Input 2 8 15" xfId="21703" xr:uid="{F5ED11D6-9655-462B-9398-65976ABDCB5C}"/>
    <cellStyle name="Input 2 8 16" xfId="22992" xr:uid="{F4C95971-37A0-4B4B-9699-40467384616F}"/>
    <cellStyle name="Input 2 8 2" xfId="5559" xr:uid="{B05287C9-DFF9-4537-91EB-774C264F6B72}"/>
    <cellStyle name="Input 2 8 3" xfId="6057" xr:uid="{820BB187-169F-4C18-BFE1-B67A5F23F0F6}"/>
    <cellStyle name="Input 2 8 4" xfId="7386" xr:uid="{344C51B4-AD81-4078-A0E1-842E6B7ADA6D}"/>
    <cellStyle name="Input 2 8 5" xfId="8715" xr:uid="{112C81FA-0EF7-41FC-B92B-EA764D02DC13}"/>
    <cellStyle name="Input 2 8 6" xfId="10817" xr:uid="{9C20D377-7FC6-4EBD-90BE-2B24317E149D}"/>
    <cellStyle name="Input 2 8 7" xfId="12198" xr:uid="{46A42684-4D99-497C-9DE6-B7F922ACA3FB}"/>
    <cellStyle name="Input 2 8 8" xfId="12808" xr:uid="{FB6DAB86-B9D8-4ADE-B636-9576D65F11E1}"/>
    <cellStyle name="Input 2 8 9" xfId="14031" xr:uid="{6A9F1F3B-BCDA-4D56-B12C-1911B26C6C58}"/>
    <cellStyle name="Input 2 9" xfId="2628" xr:uid="{278CF465-1F88-4DED-93BC-4502671FB2BE}"/>
    <cellStyle name="Input 3" xfId="2765" xr:uid="{92219E73-0E14-4414-B533-FBDEB846A8C1}"/>
    <cellStyle name="Input 3 10" xfId="5707" xr:uid="{82D5797A-2762-46AE-99ED-648D13A4B0A6}"/>
    <cellStyle name="Input 3 11" xfId="4745" xr:uid="{5E5745CD-60C9-451E-B5E6-E8FC32A156E6}"/>
    <cellStyle name="Input 3 12" xfId="4636" xr:uid="{274CBFA3-CDC5-41BF-9AC7-C4BDF5878ADB}"/>
    <cellStyle name="Input 3 13" xfId="10537" xr:uid="{D4AAF336-6BB9-4BEA-AE49-C4C9DB236392}"/>
    <cellStyle name="Input 3 14" xfId="11899" xr:uid="{9FA51EAC-3F7D-4610-9E31-CF0150E27F2B}"/>
    <cellStyle name="Input 3 15" xfId="12739" xr:uid="{0005006C-E7A0-4022-BD8D-D589F0F6B35B}"/>
    <cellStyle name="Input 3 16" xfId="12216" xr:uid="{13428D3C-6998-4AF0-A573-FDB4BC5F647F}"/>
    <cellStyle name="Input 3 17" xfId="13772" xr:uid="{AC95E285-C9BE-4364-BC85-78686E75637D}"/>
    <cellStyle name="Input 3 18" xfId="13278" xr:uid="{CD60DD99-8288-4A70-9ECF-B0363D7F06D1}"/>
    <cellStyle name="Input 3 19" xfId="16431" xr:uid="{A0F928DB-C078-464F-B2CA-9F2AFD56378A}"/>
    <cellStyle name="Input 3 2" xfId="2843" xr:uid="{E09F39F6-F1CD-4761-8B35-0139CD59D04F}"/>
    <cellStyle name="Input 3 2 10" xfId="5503" xr:uid="{132A44BC-BE4F-4085-AB9E-1D5A4C233523}"/>
    <cellStyle name="Input 3 2 11" xfId="5839" xr:uid="{DCB02FCC-0D6C-4540-9412-D3E279B37B0B}"/>
    <cellStyle name="Input 3 2 12" xfId="7169" xr:uid="{225BFC74-4DD8-46C2-9B3B-18948BF1A84D}"/>
    <cellStyle name="Input 3 2 13" xfId="8498" xr:uid="{2210D1A9-DCA9-4602-B4BC-F1DE3B5B6C1C}"/>
    <cellStyle name="Input 3 2 14" xfId="10762" xr:uid="{417D8F69-990B-4EFF-A4DE-B0C734FCF593}"/>
    <cellStyle name="Input 3 2 15" xfId="12140" xr:uid="{1F4791D4-6569-4640-B4F2-38C96D82166C}"/>
    <cellStyle name="Input 3 2 16" xfId="12712" xr:uid="{CE4A94D1-287B-4ACC-A24D-A8EB7079C06D}"/>
    <cellStyle name="Input 3 2 17" xfId="13814" xr:uid="{B379A1DA-9C3B-4C0C-96C3-4D0BBE440858}"/>
    <cellStyle name="Input 3 2 18" xfId="15143" xr:uid="{51846277-FB9A-470E-87F2-02688C3B18D6}"/>
    <cellStyle name="Input 3 2 19" xfId="16473" xr:uid="{0828F50D-0308-4A56-9AFB-00D38464231C}"/>
    <cellStyle name="Input 3 2 2" xfId="2870" xr:uid="{AE36D458-E694-495C-9BBD-FEB251B7A7F6}"/>
    <cellStyle name="Input 3 2 2 10" xfId="7196" xr:uid="{66D91711-3AE2-4EE3-AB65-52FD99A39763}"/>
    <cellStyle name="Input 3 2 2 11" xfId="8525" xr:uid="{99DA4ECF-7A4F-4650-956E-85C1610D521D}"/>
    <cellStyle name="Input 3 2 2 12" xfId="10738" xr:uid="{D713F390-D664-44CF-9F63-6141ABC9239D}"/>
    <cellStyle name="Input 3 2 2 13" xfId="12113" xr:uid="{93F04658-AF12-4803-B56E-E895C4F15D90}"/>
    <cellStyle name="Input 3 2 2 14" xfId="13145" xr:uid="{F382D0F5-DFBB-40C1-9CBB-99CC1521357D}"/>
    <cellStyle name="Input 3 2 2 15" xfId="13841" xr:uid="{43D27A8C-5B0F-4150-80F3-437A38EA32F2}"/>
    <cellStyle name="Input 3 2 2 16" xfId="15170" xr:uid="{4525823D-6CF4-480D-82DA-FD59254D5035}"/>
    <cellStyle name="Input 3 2 2 17" xfId="16500" xr:uid="{429ECB1A-F260-4C17-A2A0-E884099B6354}"/>
    <cellStyle name="Input 3 2 2 18" xfId="17830" xr:uid="{6CF6414A-D0E4-4B1C-AECE-FC0EA75F1E55}"/>
    <cellStyle name="Input 3 2 2 19" xfId="19925" xr:uid="{DFBAC70D-53D1-4CEF-AA16-B6BC6B8D691C}"/>
    <cellStyle name="Input 3 2 2 2" xfId="3226" xr:uid="{81880DAD-D60A-480F-A9D0-6783EDC60715}"/>
    <cellStyle name="Input 3 2 2 2 10" xfId="15526" xr:uid="{4DB65FF7-6AC2-4FFC-BDFC-586D3CA23611}"/>
    <cellStyle name="Input 3 2 2 2 11" xfId="16855" xr:uid="{C7BC0FF2-FFE2-4907-8C17-69BF351D8665}"/>
    <cellStyle name="Input 3 2 2 2 12" xfId="18186" xr:uid="{DB441024-D4EF-4FFE-A63F-4B226C9664BB}"/>
    <cellStyle name="Input 3 2 2 2 13" xfId="19573" xr:uid="{060EEC9A-224D-4FDD-90FA-43D2881CFC09}"/>
    <cellStyle name="Input 3 2 2 2 14" xfId="20576" xr:uid="{EC18FAD9-AE2A-46EE-94AB-2AB20E89DFF3}"/>
    <cellStyle name="Input 3 2 2 2 15" xfId="21868" xr:uid="{34520F04-D85A-4CCC-8DE4-3E43861FDE13}"/>
    <cellStyle name="Input 3 2 2 2 16" xfId="23157" xr:uid="{20E0D836-5C71-4ACD-AAC6-740647CBA8D4}"/>
    <cellStyle name="Input 3 2 2 2 2" xfId="5046" xr:uid="{1BE3E86B-8309-45AE-AB5A-8F504968B594}"/>
    <cellStyle name="Input 3 2 2 2 3" xfId="6222" xr:uid="{B83C901B-D3A0-4D58-9F99-797E00B5BA72}"/>
    <cellStyle name="Input 3 2 2 2 4" xfId="7551" xr:uid="{600D6AFF-A616-48CE-9FD9-698BE5B8E43E}"/>
    <cellStyle name="Input 3 2 2 2 5" xfId="8880" xr:uid="{D04FFB33-51BD-4444-B268-50507F745763}"/>
    <cellStyle name="Input 3 2 2 2 6" xfId="10330" xr:uid="{6247076A-0646-4ABC-B8FA-3F586A9C5C8C}"/>
    <cellStyle name="Input 3 2 2 2 7" xfId="11683" xr:uid="{C80C77A5-67C8-4371-97FE-3388C10DB760}"/>
    <cellStyle name="Input 3 2 2 2 8" xfId="12360" xr:uid="{DFE0ED06-60B5-4909-B0FF-EE4154032A59}"/>
    <cellStyle name="Input 3 2 2 2 9" xfId="14196" xr:uid="{D303A57E-1653-4192-BFA1-A2B793CC3078}"/>
    <cellStyle name="Input 3 2 2 20" xfId="20244" xr:uid="{3D34E34D-5865-45AB-8D23-97C00D88933A}"/>
    <cellStyle name="Input 3 2 2 21" xfId="21537" xr:uid="{DFCFE072-381E-489A-A2EF-A3811C062B5E}"/>
    <cellStyle name="Input 3 2 2 22" xfId="22828" xr:uid="{E863F8DD-D259-444E-BB87-3092A5653CE4}"/>
    <cellStyle name="Input 3 2 2 3" xfId="3391" xr:uid="{DBF27A8B-6A47-4DCE-9F4D-02EA66528BC0}"/>
    <cellStyle name="Input 3 2 2 3 10" xfId="15691" xr:uid="{D92BA5F5-AD5F-4342-853E-30275EE38171}"/>
    <cellStyle name="Input 3 2 2 3 11" xfId="17020" xr:uid="{665F790C-502C-475F-B1B0-7A275AFEE66D}"/>
    <cellStyle name="Input 3 2 2 3 12" xfId="18351" xr:uid="{1D834BBC-B904-49BC-9E90-67B6D492287E}"/>
    <cellStyle name="Input 3 2 2 3 13" xfId="11653" xr:uid="{64120971-935B-40CB-9984-293956CDECAE}"/>
    <cellStyle name="Input 3 2 2 3 14" xfId="20741" xr:uid="{DAED2D7B-EE9D-4FFE-8136-168F62D74927}"/>
    <cellStyle name="Input 3 2 2 3 15" xfId="22033" xr:uid="{B2BAE67A-7C59-4BA1-86D4-36076B706C62}"/>
    <cellStyle name="Input 3 2 2 3 16" xfId="23322" xr:uid="{7FB6153F-9503-4323-9A2C-B56FD7D52BA3}"/>
    <cellStyle name="Input 3 2 2 3 2" xfId="3003" xr:uid="{320FE498-9914-499B-90BA-27B8C61C44F2}"/>
    <cellStyle name="Input 3 2 2 3 3" xfId="6387" xr:uid="{0E8746B0-7B39-42FF-A67F-BBA6D7F9C296}"/>
    <cellStyle name="Input 3 2 2 3 4" xfId="7716" xr:uid="{482CB487-60BA-453D-BC5E-EE396DA1F3D5}"/>
    <cellStyle name="Input 3 2 2 3 5" xfId="9045" xr:uid="{DD86D981-2C8B-497E-8F12-EED6C1B58E24}"/>
    <cellStyle name="Input 3 2 2 3 6" xfId="5575" xr:uid="{744C1716-2237-4662-BFEF-C52D6C91E8F7}"/>
    <cellStyle name="Input 3 2 2 3 7" xfId="10427" xr:uid="{B7E5DE90-8185-47B1-B649-B09181F74DC1}"/>
    <cellStyle name="Input 3 2 2 3 8" xfId="13584" xr:uid="{55AFC632-B2F6-479F-97AF-B99FE240BF50}"/>
    <cellStyle name="Input 3 2 2 3 9" xfId="14361" xr:uid="{9AB10A3D-DDBC-4282-8F1F-8E5D247315C4}"/>
    <cellStyle name="Input 3 2 2 4" xfId="3551" xr:uid="{98382884-F6FE-41C2-A68F-18D588EF0192}"/>
    <cellStyle name="Input 3 2 2 4 10" xfId="15851" xr:uid="{90025841-3FA9-4D95-B65C-92CF960D0CA4}"/>
    <cellStyle name="Input 3 2 2 4 11" xfId="17180" xr:uid="{955E455A-767A-4475-8CA1-4BF800EBFDDC}"/>
    <cellStyle name="Input 3 2 2 4 12" xfId="18511" xr:uid="{7C72F17D-1423-4290-B252-5ACA1025FD35}"/>
    <cellStyle name="Input 3 2 2 4 13" xfId="19845" xr:uid="{711F75E0-B9B1-4270-8CCF-35BEFCBAF7C3}"/>
    <cellStyle name="Input 3 2 2 4 14" xfId="20901" xr:uid="{2D30D06A-B4E3-4AEF-8588-B1159A4B9409}"/>
    <cellStyle name="Input 3 2 2 4 15" xfId="22193" xr:uid="{66F4DA1F-0A2D-45BD-8141-E240B5D88939}"/>
    <cellStyle name="Input 3 2 2 4 16" xfId="23482" xr:uid="{8C6312A7-3B62-461E-9D9F-BAEA7A32BB19}"/>
    <cellStyle name="Input 3 2 2 4 2" xfId="5383" xr:uid="{D3BF8065-B65A-450E-819E-CE2D026C3D5E}"/>
    <cellStyle name="Input 3 2 2 4 3" xfId="6547" xr:uid="{49D8AECF-E8E5-417E-8E02-A02321B3DEDA}"/>
    <cellStyle name="Input 3 2 2 4 4" xfId="7876" xr:uid="{D07EB0B7-6DA1-447B-9966-9CAE8337F72C}"/>
    <cellStyle name="Input 3 2 2 4 5" xfId="9205" xr:uid="{8BFCF4C0-FEB3-4040-BD21-C9FD015E07AE}"/>
    <cellStyle name="Input 3 2 2 4 6" xfId="10651" xr:uid="{6CD3DFC1-4B86-4FCD-B467-80CB137A1E26}"/>
    <cellStyle name="Input 3 2 2 4 7" xfId="12020" xr:uid="{8AF22A06-F556-4735-9FFE-6B2350A40328}"/>
    <cellStyle name="Input 3 2 2 4 8" xfId="13245" xr:uid="{5B18F090-AFCD-4937-8C8C-5ADC0BB6913E}"/>
    <cellStyle name="Input 3 2 2 4 9" xfId="14521" xr:uid="{3229D5AC-2DDA-438C-B747-A26675C28AE1}"/>
    <cellStyle name="Input 3 2 2 5" xfId="3710" xr:uid="{A8812696-828C-46D4-8363-AFD16FE864E3}"/>
    <cellStyle name="Input 3 2 2 5 10" xfId="16010" xr:uid="{6C386928-B677-4AC5-BC14-DDE924FCC72F}"/>
    <cellStyle name="Input 3 2 2 5 11" xfId="17339" xr:uid="{3BF91AED-6ED5-4464-96AD-01C319ED1718}"/>
    <cellStyle name="Input 3 2 2 5 12" xfId="18670" xr:uid="{3E8C3918-4927-4832-BDA1-E4DF01CDCA6D}"/>
    <cellStyle name="Input 3 2 2 5 13" xfId="20018" xr:uid="{2E301F8A-CD41-429F-BEA3-E882B2B60A99}"/>
    <cellStyle name="Input 3 2 2 5 14" xfId="21060" xr:uid="{E91D9FB3-F52E-4590-B650-C3401CA942C4}"/>
    <cellStyle name="Input 3 2 2 5 15" xfId="22352" xr:uid="{0CB7C1FF-653F-41AE-A795-1E3A815A8C2E}"/>
    <cellStyle name="Input 3 2 2 5 16" xfId="23641" xr:uid="{9C0789B3-DDC1-4F89-B378-B43C21E334F9}"/>
    <cellStyle name="Input 3 2 2 5 2" xfId="5591" xr:uid="{9C6B6837-7D5A-48EC-95E6-129B86817A0B}"/>
    <cellStyle name="Input 3 2 2 5 3" xfId="6706" xr:uid="{B2346992-69A9-4416-994D-E455FE8E608F}"/>
    <cellStyle name="Input 3 2 2 5 4" xfId="8035" xr:uid="{D412D2FB-3A90-4606-BD9E-EB4E028B8888}"/>
    <cellStyle name="Input 3 2 2 5 5" xfId="9364" xr:uid="{FDEAE0E2-5C53-4866-8762-027826774966}"/>
    <cellStyle name="Input 3 2 2 5 6" xfId="10846" xr:uid="{7A353803-851A-4A34-9023-64D4C3C96056}"/>
    <cellStyle name="Input 3 2 2 5 7" xfId="12229" xr:uid="{0907FC23-E4F5-417D-AA84-5418D673C03C}"/>
    <cellStyle name="Input 3 2 2 5 8" xfId="12679" xr:uid="{A5EADF0C-8390-4452-8A2E-A709A8C41707}"/>
    <cellStyle name="Input 3 2 2 5 9" xfId="14680" xr:uid="{44B3F63A-2F4B-4EEA-99EE-00A09C2E0CD6}"/>
    <cellStyle name="Input 3 2 2 6" xfId="3865" xr:uid="{67FB6105-AA02-4FBA-9CC9-350C240530AE}"/>
    <cellStyle name="Input 3 2 2 6 10" xfId="16165" xr:uid="{22440169-498E-4CD7-A322-3179B0B521E8}"/>
    <cellStyle name="Input 3 2 2 6 11" xfId="17494" xr:uid="{8A4F0FAA-C5FA-410C-9F19-3279169B37B1}"/>
    <cellStyle name="Input 3 2 2 6 12" xfId="18825" xr:uid="{E6785614-BB91-412A-BAE7-A1C53DFA705A}"/>
    <cellStyle name="Input 3 2 2 6 13" xfId="19452" xr:uid="{FFCAAC86-D28B-4139-A12E-ACE7802B5131}"/>
    <cellStyle name="Input 3 2 2 6 14" xfId="21215" xr:uid="{D9945A78-2A0D-43BF-9CA7-151D1EB1818A}"/>
    <cellStyle name="Input 3 2 2 6 15" xfId="22507" xr:uid="{13AD78A1-7348-4D15-81E3-BDF2DF96E254}"/>
    <cellStyle name="Input 3 2 2 6 16" xfId="23796" xr:uid="{A34FB559-C6AC-4E58-B142-DAB36E81937D}"/>
    <cellStyle name="Input 3 2 2 6 2" xfId="4894" xr:uid="{BE8B6F0E-44A1-4DE3-B596-82F2B94639A2}"/>
    <cellStyle name="Input 3 2 2 6 3" xfId="6861" xr:uid="{DEFE11BE-3494-4083-AD61-C407CA93511B}"/>
    <cellStyle name="Input 3 2 2 6 4" xfId="8190" xr:uid="{E2C821B8-583F-410B-84B4-1BB485C51656}"/>
    <cellStyle name="Input 3 2 2 6 5" xfId="9519" xr:uid="{38D09E79-1D40-4B54-95E3-1AD3DB7ACDAB}"/>
    <cellStyle name="Input 3 2 2 6 6" xfId="10187" xr:uid="{9D3D67B5-6647-4CD1-A0B2-58215E1CAB05}"/>
    <cellStyle name="Input 3 2 2 6 7" xfId="11695" xr:uid="{DBDC9C8A-22FD-4D2B-B5D3-535D1C140AB7}"/>
    <cellStyle name="Input 3 2 2 6 8" xfId="11296" xr:uid="{A9B99AD5-F5DD-4A28-BEEB-55AD7BE39206}"/>
    <cellStyle name="Input 3 2 2 6 9" xfId="14835" xr:uid="{7A89D89F-733B-483F-90DD-912924AF476B}"/>
    <cellStyle name="Input 3 2 2 7" xfId="4018" xr:uid="{8CE5AD9B-0D0F-4740-BE4D-C4E1E4671398}"/>
    <cellStyle name="Input 3 2 2 7 10" xfId="16318" xr:uid="{19A80CD8-7D9A-4BA4-8A33-F379E128EF5C}"/>
    <cellStyle name="Input 3 2 2 7 11" xfId="17647" xr:uid="{5A6EFAD2-7524-47A3-8372-9C59EF546A21}"/>
    <cellStyle name="Input 3 2 2 7 12" xfId="18978" xr:uid="{CDAEE86F-3C74-454E-B77B-FC8EE8B925A9}"/>
    <cellStyle name="Input 3 2 2 7 13" xfId="15302" xr:uid="{9F04497E-6ED0-465F-ACE7-B314A81417D3}"/>
    <cellStyle name="Input 3 2 2 7 14" xfId="21368" xr:uid="{B1295D60-0258-4E89-97EB-2FC53EA852DA}"/>
    <cellStyle name="Input 3 2 2 7 15" xfId="22660" xr:uid="{7D9EAF49-6694-4766-9DF2-416E6734CD05}"/>
    <cellStyle name="Input 3 2 2 7 16" xfId="23949" xr:uid="{76B4CF09-2604-4AEC-96E0-335591C2F475}"/>
    <cellStyle name="Input 3 2 2 7 2" xfId="4425" xr:uid="{427B1281-00DD-4477-AFF7-CF162C6FD8D3}"/>
    <cellStyle name="Input 3 2 2 7 3" xfId="7014" xr:uid="{7EBE4562-FE28-449C-B4F0-F0FAD3236F30}"/>
    <cellStyle name="Input 3 2 2 7 4" xfId="8343" xr:uid="{9F35BB5F-6BEC-4DBB-9712-BACD0DD6001C}"/>
    <cellStyle name="Input 3 2 2 7 5" xfId="9672" xr:uid="{4570858B-47A4-420B-A5BA-9BA137DA8659}"/>
    <cellStyle name="Input 3 2 2 7 6" xfId="5366" xr:uid="{42C42E1E-83E6-4A7F-8C47-D430E5A8BE19}"/>
    <cellStyle name="Input 3 2 2 7 7" xfId="10233" xr:uid="{F7940DD6-E345-4F21-858C-6CF40DF67136}"/>
    <cellStyle name="Input 3 2 2 7 8" xfId="13547" xr:uid="{DB20D032-FADD-4B6A-AF3E-FBB1F0BD24C5}"/>
    <cellStyle name="Input 3 2 2 7 9" xfId="14988" xr:uid="{F2F584B5-0800-4FA2-B01B-3BB98778EA38}"/>
    <cellStyle name="Input 3 2 2 8" xfId="5476" xr:uid="{D509AA22-B52B-4C97-825C-1678E9E2BADE}"/>
    <cellStyle name="Input 3 2 2 9" xfId="5866" xr:uid="{EAB94D46-CCC3-40DE-8DCC-5C6F5850D308}"/>
    <cellStyle name="Input 3 2 20" xfId="17803" xr:uid="{AFD7E9A0-BF81-460F-AF48-7DBAC4E22F63}"/>
    <cellStyle name="Input 3 2 21" xfId="19945" xr:uid="{69F44436-2552-4952-9E6E-DEE96330A603}"/>
    <cellStyle name="Input 3 2 22" xfId="20219" xr:uid="{A9E63610-3D36-43AB-9425-F949602BBF9B}"/>
    <cellStyle name="Input 3 2 23" xfId="21512" xr:uid="{E9CE3450-6618-49BF-B214-37584733CC9A}"/>
    <cellStyle name="Input 3 2 24" xfId="22803" xr:uid="{7EB63C37-D619-44E8-BD66-E44ECA1250A7}"/>
    <cellStyle name="Input 3 2 3" xfId="2939" xr:uid="{E3C91FF7-EBE1-4AB1-AF45-4BFE5055CE38}"/>
    <cellStyle name="Input 3 2 3 10" xfId="7265" xr:uid="{D52C40E5-C87C-4180-B4E7-E9EB7569E77F}"/>
    <cellStyle name="Input 3 2 3 11" xfId="8594" xr:uid="{A43349E1-734B-4F70-BDB8-4E945F1A95F9}"/>
    <cellStyle name="Input 3 2 3 12" xfId="10529" xr:uid="{0963C744-83FC-476C-8111-99E5955808D7}"/>
    <cellStyle name="Input 3 2 3 13" xfId="11891" xr:uid="{D73E8FF4-C57E-46C2-A159-736F4AFC5555}"/>
    <cellStyle name="Input 3 2 3 14" xfId="12527" xr:uid="{0C28A96A-0D89-4FA8-806B-E89F8F3466E9}"/>
    <cellStyle name="Input 3 2 3 15" xfId="13910" xr:uid="{24056E5F-D823-4686-81EB-91098E4FAC33}"/>
    <cellStyle name="Input 3 2 3 16" xfId="15239" xr:uid="{A7699F59-1986-4673-AE64-41F59CF0E248}"/>
    <cellStyle name="Input 3 2 3 17" xfId="16569" xr:uid="{E6AB4338-9CE1-4076-A62C-B94189D596F2}"/>
    <cellStyle name="Input 3 2 3 18" xfId="17899" xr:uid="{865E421F-D0FE-4D0D-8C0D-98DE70A9ABCD}"/>
    <cellStyle name="Input 3 2 3 19" xfId="19746" xr:uid="{EDE50522-44BE-4F78-8190-37CB770330A2}"/>
    <cellStyle name="Input 3 2 3 2" xfId="3288" xr:uid="{64856D6A-AE94-445D-AECD-6AD6E02FC0E8}"/>
    <cellStyle name="Input 3 2 3 2 10" xfId="15588" xr:uid="{E04EAFCA-3D77-4E73-809E-058DD3FC630E}"/>
    <cellStyle name="Input 3 2 3 2 11" xfId="16917" xr:uid="{8FBA4DFE-9CD4-49C1-B8A5-21F9347609FC}"/>
    <cellStyle name="Input 3 2 3 2 12" xfId="18248" xr:uid="{FABC531D-37A1-4A9B-A620-A1091C2CC813}"/>
    <cellStyle name="Input 3 2 3 2 13" xfId="19684" xr:uid="{EF9B5508-C2D0-48C7-A03B-0A8860AD0E7F}"/>
    <cellStyle name="Input 3 2 3 2 14" xfId="20638" xr:uid="{E696381B-4603-4EEE-8506-F55A0DA0C0B9}"/>
    <cellStyle name="Input 3 2 3 2 15" xfId="21930" xr:uid="{A001D70E-A3CB-4FE4-8FCA-3EE5E64F442B}"/>
    <cellStyle name="Input 3 2 3 2 16" xfId="23219" xr:uid="{C313EC7B-CAC1-42B4-A40E-B878F02C041F}"/>
    <cellStyle name="Input 3 2 3 2 2" xfId="5182" xr:uid="{CF07835C-D4DD-458B-837B-AD5B752581E8}"/>
    <cellStyle name="Input 3 2 3 2 3" xfId="6284" xr:uid="{BD75CC04-F8F3-4265-B938-10809AACC951}"/>
    <cellStyle name="Input 3 2 3 2 4" xfId="7613" xr:uid="{4403C1F5-F0A5-40F5-BDF3-861E19176D55}"/>
    <cellStyle name="Input 3 2 3 2 5" xfId="8942" xr:uid="{90F6E4A2-46E5-4F94-847B-4C9AE8BC7C8A}"/>
    <cellStyle name="Input 3 2 3 2 6" xfId="10459" xr:uid="{725A98F7-94DB-434D-BDBF-9788776860EA}"/>
    <cellStyle name="Input 3 2 3 2 7" xfId="11819" xr:uid="{F9287B78-9F81-4E15-A826-D3605C5721C3}"/>
    <cellStyle name="Input 3 2 3 2 8" xfId="13565" xr:uid="{DFDD14BF-B18E-46CA-B5CA-FA2A267946C6}"/>
    <cellStyle name="Input 3 2 3 2 9" xfId="14258" xr:uid="{9EB209AD-E9A3-4213-9A76-EFF577BCD8DA}"/>
    <cellStyle name="Input 3 2 3 20" xfId="20305" xr:uid="{1B829F57-0EFF-4EA2-BCD2-C55103604EFB}"/>
    <cellStyle name="Input 3 2 3 21" xfId="21598" xr:uid="{C15CF230-1B09-49D3-8DA7-41FD3384967E}"/>
    <cellStyle name="Input 3 2 3 22" xfId="22889" xr:uid="{536CEA78-F5A8-41B9-9873-4DB8E3A115E0}"/>
    <cellStyle name="Input 3 2 3 3" xfId="3453" xr:uid="{7F1DD1F1-DECE-425D-86FB-DAC0AA034FAA}"/>
    <cellStyle name="Input 3 2 3 3 10" xfId="15753" xr:uid="{EE64E1F4-BB80-44A9-BC0E-9D0A178CB7C3}"/>
    <cellStyle name="Input 3 2 3 3 11" xfId="17082" xr:uid="{1CF28F3C-0AAB-4C9B-A0FF-1971E91F4549}"/>
    <cellStyle name="Input 3 2 3 3 12" xfId="18413" xr:uid="{9981618B-53A1-4ED1-B5AD-92BD74F29A1E}"/>
    <cellStyle name="Input 3 2 3 3 13" xfId="19902" xr:uid="{1A7F2CAD-59B0-479A-A541-43AD225AEA19}"/>
    <cellStyle name="Input 3 2 3 3 14" xfId="20803" xr:uid="{E20C5410-D1E8-49C7-92B1-E0F7EC0F69E8}"/>
    <cellStyle name="Input 3 2 3 3 15" xfId="22095" xr:uid="{4C911226-AD68-40AE-9CC5-D08A1FA33C46}"/>
    <cellStyle name="Input 3 2 3 3 16" xfId="23384" xr:uid="{FD5B34B7-37E0-4D28-A803-3089EBCD47FA}"/>
    <cellStyle name="Input 3 2 3 3 2" xfId="5449" xr:uid="{74D8FF9D-2A16-4893-A339-86F891229BCD}"/>
    <cellStyle name="Input 3 2 3 3 3" xfId="6449" xr:uid="{99E41EC6-E06D-497F-906C-21AD2925B436}"/>
    <cellStyle name="Input 3 2 3 3 4" xfId="7778" xr:uid="{02A61EE9-CC85-48E2-BDCE-F4142790D178}"/>
    <cellStyle name="Input 3 2 3 3 5" xfId="9107" xr:uid="{28F04175-B309-4BCA-AFF0-FD3AC92C317B}"/>
    <cellStyle name="Input 3 2 3 3 6" xfId="10714" xr:uid="{C1079C9D-D7E3-4A64-B939-5427E7DA1574}"/>
    <cellStyle name="Input 3 2 3 3 7" xfId="12086" xr:uid="{A98D2A5F-E13A-4B16-A3DB-5E437E388148}"/>
    <cellStyle name="Input 3 2 3 3 8" xfId="13185" xr:uid="{19FF6670-20D4-4EB1-A686-EFC5A5A28A0E}"/>
    <cellStyle name="Input 3 2 3 3 9" xfId="14423" xr:uid="{A289AE01-6CCF-4081-BA4D-0ECF0B69F266}"/>
    <cellStyle name="Input 3 2 3 4" xfId="3613" xr:uid="{C3F3D1AC-DE49-4082-BE6E-3AA4FF74708E}"/>
    <cellStyle name="Input 3 2 3 4 10" xfId="15913" xr:uid="{739AE4A8-FFC4-4CE5-8358-465861065C52}"/>
    <cellStyle name="Input 3 2 3 4 11" xfId="17242" xr:uid="{1CCDA86F-66A8-4391-99A7-2CDCEF6FC796}"/>
    <cellStyle name="Input 3 2 3 4 12" xfId="18573" xr:uid="{AD85482E-2730-48D4-B8A2-46B83D792B4D}"/>
    <cellStyle name="Input 3 2 3 4 13" xfId="19423" xr:uid="{56989E05-7462-44BB-8676-FDEA206D8FC2}"/>
    <cellStyle name="Input 3 2 3 4 14" xfId="20963" xr:uid="{4DB43627-62C4-4B55-ACFB-B628B22FF53D}"/>
    <cellStyle name="Input 3 2 3 4 15" xfId="22255" xr:uid="{378FB28F-FA06-4E9A-B30A-1A73D8DC73C1}"/>
    <cellStyle name="Input 3 2 3 4 16" xfId="23544" xr:uid="{30D71EF9-003E-4004-9A18-7912DC05E132}"/>
    <cellStyle name="Input 3 2 3 4 2" xfId="4859" xr:uid="{001908C5-DECA-440D-A5F2-A9DEBEA98224}"/>
    <cellStyle name="Input 3 2 3 4 3" xfId="6609" xr:uid="{49835FD4-7640-4DA9-8515-C3120DE68E47}"/>
    <cellStyle name="Input 3 2 3 4 4" xfId="7938" xr:uid="{E60C8FAD-9B1E-4673-9740-BD753AD0FFD7}"/>
    <cellStyle name="Input 3 2 3 4 5" xfId="9267" xr:uid="{DB01479D-698F-49DE-A9B3-A24AA0830B7E}"/>
    <cellStyle name="Input 3 2 3 4 6" xfId="10153" xr:uid="{8D4ED378-ED43-4A73-9723-227C7DD9B07E}"/>
    <cellStyle name="Input 3 2 3 4 7" xfId="11498" xr:uid="{0D319E09-24E5-4B0D-9F74-11EB9A07C843}"/>
    <cellStyle name="Input 3 2 3 4 8" xfId="13362" xr:uid="{E106FBB9-7A06-43AF-81A1-A4968A0C2CD4}"/>
    <cellStyle name="Input 3 2 3 4 9" xfId="14583" xr:uid="{2350F19C-E1CE-4814-8FAC-5194CDB72389}"/>
    <cellStyle name="Input 3 2 3 5" xfId="3772" xr:uid="{64B00F92-6DD2-4AE4-A5E1-2023510AEAA2}"/>
    <cellStyle name="Input 3 2 3 5 10" xfId="16072" xr:uid="{3C5EA553-024C-4607-ABB2-A26F575D3856}"/>
    <cellStyle name="Input 3 2 3 5 11" xfId="17401" xr:uid="{00AE3F4B-09BD-4A08-BAF0-6688B75B425C}"/>
    <cellStyle name="Input 3 2 3 5 12" xfId="18732" xr:uid="{113773D1-70F2-4C6F-9841-0E787721229A}"/>
    <cellStyle name="Input 3 2 3 5 13" xfId="19546" xr:uid="{EAF11BD5-B199-4F7A-9371-B3A6297EAC20}"/>
    <cellStyle name="Input 3 2 3 5 14" xfId="21122" xr:uid="{DAB5D420-3721-4850-A9AA-49D099643BB5}"/>
    <cellStyle name="Input 3 2 3 5 15" xfId="22414" xr:uid="{126A2E59-49C2-4D2D-8008-DB84BD65609D}"/>
    <cellStyle name="Input 3 2 3 5 16" xfId="23703" xr:uid="{CEF58FFA-BFC7-410E-B19B-F5043CA1C4B9}"/>
    <cellStyle name="Input 3 2 3 5 2" xfId="5012" xr:uid="{7CA681D3-BF02-4208-8B15-08752592120C}"/>
    <cellStyle name="Input 3 2 3 5 3" xfId="6768" xr:uid="{7DBAEA2B-48BC-4391-AE5F-09D9093F9DD7}"/>
    <cellStyle name="Input 3 2 3 5 4" xfId="8097" xr:uid="{5D93E0D6-8A72-45C5-92B6-2767A3179E69}"/>
    <cellStyle name="Input 3 2 3 5 5" xfId="9426" xr:uid="{DD61B2F1-875A-4895-922F-063CAF423397}"/>
    <cellStyle name="Input 3 2 3 5 6" xfId="10299" xr:uid="{BF2A16A8-B38E-4EE4-B4B4-5ED265CF1436}"/>
    <cellStyle name="Input 3 2 3 5 7" xfId="11812" xr:uid="{B65A5F24-A9E8-4B46-B1E0-18A9F3CB7DA3}"/>
    <cellStyle name="Input 3 2 3 5 8" xfId="11943" xr:uid="{F17F4DDE-7AC9-43E5-8135-D46CB78FEFE5}"/>
    <cellStyle name="Input 3 2 3 5 9" xfId="14742" xr:uid="{B775C147-E90D-4FBC-AC93-7CEAAC274F77}"/>
    <cellStyle name="Input 3 2 3 6" xfId="3927" xr:uid="{A750418F-167B-4CF1-AA62-ACC8B40894F9}"/>
    <cellStyle name="Input 3 2 3 6 10" xfId="16227" xr:uid="{9426FDDB-7ED5-498B-B6A2-9241C917EDCA}"/>
    <cellStyle name="Input 3 2 3 6 11" xfId="17556" xr:uid="{0F5F6A75-481B-4A9B-A639-A8E5DA04C910}"/>
    <cellStyle name="Input 3 2 3 6 12" xfId="18887" xr:uid="{0A4DFDF8-950E-41E8-9507-32446E26BDDA}"/>
    <cellStyle name="Input 3 2 3 6 13" xfId="13160" xr:uid="{7B3DE550-E3A4-49C3-B258-2F916515D784}"/>
    <cellStyle name="Input 3 2 3 6 14" xfId="21277" xr:uid="{F0A82867-4CF0-47C9-8DDD-8BA67E84F3B7}"/>
    <cellStyle name="Input 3 2 3 6 15" xfId="22569" xr:uid="{6A6B4DCE-857C-4E41-8DFB-12E0901D9F61}"/>
    <cellStyle name="Input 3 2 3 6 16" xfId="23858" xr:uid="{C21BAEBD-39C8-4A14-B5A8-2EB5F70E2114}"/>
    <cellStyle name="Input 3 2 3 6 2" xfId="4265" xr:uid="{11F42313-D693-4E34-AF05-97026781FFE4}"/>
    <cellStyle name="Input 3 2 3 6 3" xfId="6923" xr:uid="{309C3843-97E3-48FA-ADA6-43304D92DC9C}"/>
    <cellStyle name="Input 3 2 3 6 4" xfId="8252" xr:uid="{B19017E9-936C-489A-9F8D-62BA09C61894}"/>
    <cellStyle name="Input 3 2 3 6 5" xfId="9581" xr:uid="{BD6BE666-BB4F-4D7F-83AC-C856188EB78B}"/>
    <cellStyle name="Input 3 2 3 6 6" xfId="5479" xr:uid="{DCD737D7-4892-490B-88DF-01B21BA9F184}"/>
    <cellStyle name="Input 3 2 3 6 7" xfId="9903" xr:uid="{800D5BB9-877E-4ABC-8F77-411A870C9135}"/>
    <cellStyle name="Input 3 2 3 6 8" xfId="13428" xr:uid="{7F6B8504-7885-414E-BCA4-34F1EAFEC5AB}"/>
    <cellStyle name="Input 3 2 3 6 9" xfId="14897" xr:uid="{CE63C5CB-8858-4487-A2F7-DD20D8821B90}"/>
    <cellStyle name="Input 3 2 3 7" xfId="4079" xr:uid="{1967A0E9-6F50-4D2C-B5CE-7674E446BDAD}"/>
    <cellStyle name="Input 3 2 3 7 10" xfId="16379" xr:uid="{3EEFC138-6C3C-48E2-8CAF-0187651F7C92}"/>
    <cellStyle name="Input 3 2 3 7 11" xfId="17708" xr:uid="{246E70F5-62A7-42AC-AA37-3AA435520D95}"/>
    <cellStyle name="Input 3 2 3 7 12" xfId="19039" xr:uid="{5707FE90-4716-4FF6-A6E6-FD0F4A200630}"/>
    <cellStyle name="Input 3 2 3 7 13" xfId="10010" xr:uid="{19B9995A-4464-4627-AB6F-8B067A7E4E6C}"/>
    <cellStyle name="Input 3 2 3 7 14" xfId="21429" xr:uid="{2D26A18D-30DF-4B3C-B94B-AB11B07112A7}"/>
    <cellStyle name="Input 3 2 3 7 15" xfId="22721" xr:uid="{384062B2-21AA-493B-9058-79AD2EFF71A1}"/>
    <cellStyle name="Input 3 2 3 7 16" xfId="24010" xr:uid="{E55B9C33-51D5-4E87-AA9C-8E44BF5B9FEF}"/>
    <cellStyle name="Input 3 2 3 7 2" xfId="4203" xr:uid="{54C0D10F-04EF-4FEE-80D1-5E562B227D2F}"/>
    <cellStyle name="Input 3 2 3 7 3" xfId="7075" xr:uid="{3D72B043-3497-4F99-9B50-62C0E82F1822}"/>
    <cellStyle name="Input 3 2 3 7 4" xfId="8404" xr:uid="{E4F79C95-A20E-4198-8A18-79EC3B735108}"/>
    <cellStyle name="Input 3 2 3 7 5" xfId="9733" xr:uid="{12B12E7D-07C1-4DB5-B44C-3CD6FA9BF868}"/>
    <cellStyle name="Input 3 2 3 7 6" xfId="5264" xr:uid="{308A05B2-2127-4910-92D8-BAAC50944E85}"/>
    <cellStyle name="Input 3 2 3 7 7" xfId="11044" xr:uid="{BBD060F1-D179-4E0C-9946-FCF4BA28CFB2}"/>
    <cellStyle name="Input 3 2 3 7 8" xfId="13289" xr:uid="{1AE466C8-AADD-4E5A-8BB3-E77AA31B796D}"/>
    <cellStyle name="Input 3 2 3 7 9" xfId="15049" xr:uid="{A141F681-FE5B-487C-A742-43AAB2C69505}"/>
    <cellStyle name="Input 3 2 3 8" xfId="5254" xr:uid="{0A369A18-0A40-4305-87F0-0DA8C9BDA3CE}"/>
    <cellStyle name="Input 3 2 3 9" xfId="5935" xr:uid="{58EA5ED9-A79F-4050-A508-55939F9F87C3}"/>
    <cellStyle name="Input 3 2 4" xfId="3200" xr:uid="{DE77F385-AA87-4D9E-93A2-153FB5C44BB3}"/>
    <cellStyle name="Input 3 2 4 10" xfId="15500" xr:uid="{07A84226-ADDC-46A1-B717-F72E80E8686C}"/>
    <cellStyle name="Input 3 2 4 11" xfId="16829" xr:uid="{70CDA7D5-4A6E-414A-8264-C357D1A99F3F}"/>
    <cellStyle name="Input 3 2 4 12" xfId="18160" xr:uid="{C936AE8F-57B9-4EF4-882A-F0708D84BAA2}"/>
    <cellStyle name="Input 3 2 4 13" xfId="19474" xr:uid="{18CFD829-3AD9-41B0-BC0C-091C08224FE0}"/>
    <cellStyle name="Input 3 2 4 14" xfId="20550" xr:uid="{D23C3C0F-B497-4016-91DE-9AFD87BD032C}"/>
    <cellStyle name="Input 3 2 4 15" xfId="21842" xr:uid="{5B283C2E-5360-44A2-A12B-9036BA3B790D}"/>
    <cellStyle name="Input 3 2 4 16" xfId="23131" xr:uid="{3CDCC81F-0C80-44EF-8286-7242D0D27472}"/>
    <cellStyle name="Input 3 2 4 2" xfId="4916" xr:uid="{21CE7150-CB70-46F3-A740-25BD0DC0E196}"/>
    <cellStyle name="Input 3 2 4 3" xfId="6196" xr:uid="{3DE297CD-FCE7-4697-BF6F-1FEE06568D67}"/>
    <cellStyle name="Input 3 2 4 4" xfId="7525" xr:uid="{F9B1B2E7-A41D-4B85-A827-DC0E7808C623}"/>
    <cellStyle name="Input 3 2 4 5" xfId="8854" xr:uid="{6EE923FA-AF1E-4038-A6C7-23CAD2AE9139}"/>
    <cellStyle name="Input 3 2 4 6" xfId="10209" xr:uid="{0A36E8F0-9172-46A6-A3CD-D266E55D9100}"/>
    <cellStyle name="Input 3 2 4 7" xfId="11555" xr:uid="{24894A3D-A3A0-4A07-923F-A849809E6A53}"/>
    <cellStyle name="Input 3 2 4 8" xfId="13573" xr:uid="{085E13C9-223C-446F-8FC3-389C56E855D4}"/>
    <cellStyle name="Input 3 2 4 9" xfId="14170" xr:uid="{7FD548C3-34C0-4850-BBAA-5CC1C54DBBCA}"/>
    <cellStyle name="Input 3 2 5" xfId="3365" xr:uid="{39713534-8FAA-45F8-BA05-7DC25103D839}"/>
    <cellStyle name="Input 3 2 5 10" xfId="15665" xr:uid="{71DF68DB-DF78-4A9E-A2A2-B228AA1BDF83}"/>
    <cellStyle name="Input 3 2 5 11" xfId="16994" xr:uid="{67C0A2D7-6C23-4F31-AD10-13E73A87A53E}"/>
    <cellStyle name="Input 3 2 5 12" xfId="18325" xr:uid="{4057E7D4-31AD-4FF8-947B-6E44796CA74E}"/>
    <cellStyle name="Input 3 2 5 13" xfId="11447" xr:uid="{4C20F717-4D77-4E70-B276-5DE2D9403D5C}"/>
    <cellStyle name="Input 3 2 5 14" xfId="20715" xr:uid="{44036E1A-0999-404F-A1F4-F682AF508EEB}"/>
    <cellStyle name="Input 3 2 5 15" xfId="22007" xr:uid="{CB3F629E-3635-4B48-A4F7-AFEF093C0DB8}"/>
    <cellStyle name="Input 3 2 5 16" xfId="23296" xr:uid="{FA6008BE-56F4-47FF-8B42-617724F6E96E}"/>
    <cellStyle name="Input 3 2 5 2" xfId="2768" xr:uid="{F96DC0FE-DB8E-4F78-B182-B1CF681325AD}"/>
    <cellStyle name="Input 3 2 5 3" xfId="6361" xr:uid="{38C1FE49-F258-462A-87BB-160658AB1D9E}"/>
    <cellStyle name="Input 3 2 5 4" xfId="7690" xr:uid="{3A326E6C-7D6C-42BD-8ED9-5838BF912AD5}"/>
    <cellStyle name="Input 3 2 5 5" xfId="9019" xr:uid="{39EF7AB1-15BD-490A-A0B1-241BD3455184}"/>
    <cellStyle name="Input 3 2 5 6" xfId="5005" xr:uid="{AB74F1FE-A652-4D9C-B157-A5B89274D07E}"/>
    <cellStyle name="Input 3 2 5 7" xfId="10962" xr:uid="{E808687D-F976-478B-83BA-A85A7921CE3E}"/>
    <cellStyle name="Input 3 2 5 8" xfId="13430" xr:uid="{660485A4-8FDA-413D-8205-E0F4CAD829FB}"/>
    <cellStyle name="Input 3 2 5 9" xfId="14335" xr:uid="{5AD1243A-ADD2-484E-A343-36ABC732C01E}"/>
    <cellStyle name="Input 3 2 6" xfId="3526" xr:uid="{CD3894AE-DA9D-4A73-A8E1-6966382C05A5}"/>
    <cellStyle name="Input 3 2 6 10" xfId="15826" xr:uid="{8F5901E1-445A-4359-8260-B4FBACE0B177}"/>
    <cellStyle name="Input 3 2 6 11" xfId="17155" xr:uid="{0A21C6A3-6E5D-4C84-B93F-C17245AD7A18}"/>
    <cellStyle name="Input 3 2 6 12" xfId="18486" xr:uid="{E7E7621A-B622-48D2-84FE-305EF9721FD3}"/>
    <cellStyle name="Input 3 2 6 13" xfId="19643" xr:uid="{A75885E5-F856-4FE4-A593-3FB918C83B79}"/>
    <cellStyle name="Input 3 2 6 14" xfId="20876" xr:uid="{2B5DA120-5C9F-4F58-AB28-4025D8BE02EC}"/>
    <cellStyle name="Input 3 2 6 15" xfId="22168" xr:uid="{A2A721A5-FF3C-440C-9C8F-E3EA0A5CB053}"/>
    <cellStyle name="Input 3 2 6 16" xfId="23457" xr:uid="{CD5737DA-D02E-428E-95F2-93B49488EFC2}"/>
    <cellStyle name="Input 3 2 6 2" xfId="5129" xr:uid="{523455CE-557B-4BEE-87AC-E6C2B638E1E8}"/>
    <cellStyle name="Input 3 2 6 3" xfId="6522" xr:uid="{913C9796-9657-455D-B034-B73AA5BF53D8}"/>
    <cellStyle name="Input 3 2 6 4" xfId="7851" xr:uid="{08A6CF68-ABC9-4076-A2E0-993C7E00247F}"/>
    <cellStyle name="Input 3 2 6 5" xfId="9180" xr:uid="{3E27DE12-4FFA-4AEE-BDF7-F17CDF2B0E7F}"/>
    <cellStyle name="Input 3 2 6 6" xfId="10408" xr:uid="{D754AFE1-9DAF-4FFD-8A42-E75D6D69F99A}"/>
    <cellStyle name="Input 3 2 6 7" xfId="11766" xr:uid="{FBAD60DC-A2F3-4A15-9F16-60F8AAC8156C}"/>
    <cellStyle name="Input 3 2 6 8" xfId="12119" xr:uid="{327AD08B-BF17-4EEA-B72C-377DD7332C09}"/>
    <cellStyle name="Input 3 2 6 9" xfId="14496" xr:uid="{FCF64FBA-AE58-48B7-9158-1AF67DB31CB6}"/>
    <cellStyle name="Input 3 2 7" xfId="3685" xr:uid="{B03FCE5B-AF73-4809-A1B8-3B28015597CC}"/>
    <cellStyle name="Input 3 2 7 10" xfId="15985" xr:uid="{E9D52411-0DB8-4D50-948C-7B3A35024144}"/>
    <cellStyle name="Input 3 2 7 11" xfId="17314" xr:uid="{6E9DF16E-DE0C-4A9C-BADF-51BCE9F4385D}"/>
    <cellStyle name="Input 3 2 7 12" xfId="18645" xr:uid="{3EEE6A29-D83B-4618-8032-26AFE48F49A7}"/>
    <cellStyle name="Input 3 2 7 13" xfId="19316" xr:uid="{2378D9F3-754C-4959-B5A0-F101B2566564}"/>
    <cellStyle name="Input 3 2 7 14" xfId="21035" xr:uid="{B6944696-7ED3-40C8-B898-9B5527B178F6}"/>
    <cellStyle name="Input 3 2 7 15" xfId="22327" xr:uid="{B2B8DBF3-872A-4E7E-BD45-BC98EFBD847F}"/>
    <cellStyle name="Input 3 2 7 16" xfId="23616" xr:uid="{8DD8C876-2A1B-41E4-A5AC-25C509D1B926}"/>
    <cellStyle name="Input 3 2 7 2" xfId="4735" xr:uid="{697596D0-E798-4338-BDB1-242B216DE5C2}"/>
    <cellStyle name="Input 3 2 7 3" xfId="6681" xr:uid="{035D20DE-B7E8-4BC6-9645-0A75F9EE20AA}"/>
    <cellStyle name="Input 3 2 7 4" xfId="8010" xr:uid="{50E56192-2758-45F8-AA33-53C9BB12F377}"/>
    <cellStyle name="Input 3 2 7 5" xfId="9339" xr:uid="{C2BD2912-2433-44AC-B49B-9BBD9E92BAC9}"/>
    <cellStyle name="Input 3 2 7 6" xfId="10035" xr:uid="{242796C7-4484-4347-89C6-C7FF2B6CEC72}"/>
    <cellStyle name="Input 3 2 7 7" xfId="11375" xr:uid="{4B72506A-BA2F-4D94-9BF1-F564D235A27A}"/>
    <cellStyle name="Input 3 2 7 8" xfId="13614" xr:uid="{66F9F071-61E4-4C30-952A-C78072E99300}"/>
    <cellStyle name="Input 3 2 7 9" xfId="14655" xr:uid="{19F558B7-D741-4E5E-AF68-A7F7A400E2E2}"/>
    <cellStyle name="Input 3 2 8" xfId="3840" xr:uid="{2026FE96-DE33-42B5-A37C-FE6664A051FC}"/>
    <cellStyle name="Input 3 2 8 10" xfId="16140" xr:uid="{CA338AEB-4F29-4153-85DA-8D2A93252C57}"/>
    <cellStyle name="Input 3 2 8 11" xfId="17469" xr:uid="{D00D8FC1-414A-4714-A317-D44FE0834CC0}"/>
    <cellStyle name="Input 3 2 8 12" xfId="18800" xr:uid="{94C4251B-2824-47DB-B0CA-A770308EA60D}"/>
    <cellStyle name="Input 3 2 8 13" xfId="19114" xr:uid="{CCDDD5DE-191D-420A-BEEA-57567378B7D6}"/>
    <cellStyle name="Input 3 2 8 14" xfId="21190" xr:uid="{D3E30005-B73E-4621-9FEC-833ECF75968E}"/>
    <cellStyle name="Input 3 2 8 15" xfId="22482" xr:uid="{F3307528-83DC-4F30-A6AC-E84447E6744F}"/>
    <cellStyle name="Input 3 2 8 16" xfId="23771" xr:uid="{3520BB77-AA68-4824-A95C-9668DB928CE2}"/>
    <cellStyle name="Input 3 2 8 2" xfId="4501" xr:uid="{AE8681C6-7A07-407E-884B-2D5B4497C598}"/>
    <cellStyle name="Input 3 2 8 3" xfId="6836" xr:uid="{27603CBD-10C9-41D3-A1F3-8894C28C0EC2}"/>
    <cellStyle name="Input 3 2 8 4" xfId="8165" xr:uid="{2E805DF4-1931-4942-981B-25C49DEC6D80}"/>
    <cellStyle name="Input 3 2 8 5" xfId="9494" xr:uid="{5CD7043C-24B7-449E-80AD-969462238998}"/>
    <cellStyle name="Input 3 2 8 6" xfId="9809" xr:uid="{1A20F442-90BE-4472-90EE-98E2D3D779E1}"/>
    <cellStyle name="Input 3 2 8 7" xfId="11182" xr:uid="{080947B2-58D7-4029-BC43-9D0657F967C2}"/>
    <cellStyle name="Input 3 2 8 8" xfId="13381" xr:uid="{95E72827-8A14-4A82-83CF-A424DA27C32F}"/>
    <cellStyle name="Input 3 2 8 9" xfId="14810" xr:uid="{4231EBCD-5A99-4B10-94F1-CB560D6C12BE}"/>
    <cellStyle name="Input 3 2 9" xfId="3993" xr:uid="{82DE114C-68E2-4026-B042-E330EC47B8A8}"/>
    <cellStyle name="Input 3 2 9 10" xfId="16293" xr:uid="{FCACB0FD-1BB2-4956-9CD7-0ED9312A05B1}"/>
    <cellStyle name="Input 3 2 9 11" xfId="17622" xr:uid="{F995EFDA-C292-4CD3-A6F8-AAF22B7E7E97}"/>
    <cellStyle name="Input 3 2 9 12" xfId="18953" xr:uid="{36498925-1AE5-4BEF-9A5D-ADD64A77DFCE}"/>
    <cellStyle name="Input 3 2 9 13" xfId="13003" xr:uid="{841DEEE3-CFDB-4E09-BEB7-449D506099CD}"/>
    <cellStyle name="Input 3 2 9 14" xfId="21343" xr:uid="{EC9124EF-67B1-41C5-A914-3F7A6F23640B}"/>
    <cellStyle name="Input 3 2 9 15" xfId="22635" xr:uid="{20D592D1-2AF4-4792-B739-1D9C476AD2F4}"/>
    <cellStyle name="Input 3 2 9 16" xfId="23924" xr:uid="{E10CD85C-6E0D-4663-A7FD-A9398E0BB9F3}"/>
    <cellStyle name="Input 3 2 9 2" xfId="4247" xr:uid="{CB5C9A60-4302-4758-9378-D1C759FD29A7}"/>
    <cellStyle name="Input 3 2 9 3" xfId="6989" xr:uid="{3ED3A2C5-2787-4D1A-96F8-4DBC910E8A4B}"/>
    <cellStyle name="Input 3 2 9 4" xfId="8318" xr:uid="{BC387F7E-560E-4C0A-A52B-D60E7FD31AB8}"/>
    <cellStyle name="Input 3 2 9 5" xfId="9647" xr:uid="{395ECC4B-FF67-4E79-B47C-63E015075582}"/>
    <cellStyle name="Input 3 2 9 6" xfId="6005" xr:uid="{2D01DE47-150D-44BE-B6BE-3BB625E0667D}"/>
    <cellStyle name="Input 3 2 9 7" xfId="11103" xr:uid="{967AD93C-E9AA-487F-B86A-F6D2CC170EEE}"/>
    <cellStyle name="Input 3 2 9 8" xfId="13286" xr:uid="{E3BDF830-AEF6-4093-893F-749B8256293F}"/>
    <cellStyle name="Input 3 2 9 9" xfId="14963" xr:uid="{DF1F0F33-13BD-40CC-B4B4-5574D0EFCA08}"/>
    <cellStyle name="Input 3 20" xfId="19752" xr:uid="{CCB8C7BF-2DD4-4D2F-A403-E7022AB0CA10}"/>
    <cellStyle name="Input 3 21" xfId="20116" xr:uid="{3F30CFAC-2675-460A-AF52-F37E060BABC6}"/>
    <cellStyle name="Input 3 22" xfId="20187" xr:uid="{04A918E0-4DB1-427E-8181-9C99DB515984}"/>
    <cellStyle name="Input 3 23" xfId="21480" xr:uid="{FE3BA695-B758-4E13-A5F0-02A81FD90956}"/>
    <cellStyle name="Input 3 3" xfId="3140" xr:uid="{404362EE-F2D7-4A92-9903-4E5DCE282311}"/>
    <cellStyle name="Input 3 3 10" xfId="15440" xr:uid="{A8F3A1FD-2FA3-4FEC-86E7-793B86CA4048}"/>
    <cellStyle name="Input 3 3 11" xfId="16769" xr:uid="{830A81A7-E151-4764-8D61-FD0C5B84D54F}"/>
    <cellStyle name="Input 3 3 12" xfId="18100" xr:uid="{53ADE1C9-B5CC-4057-92B6-BE75AF39E025}"/>
    <cellStyle name="Input 3 3 13" xfId="19831" xr:uid="{5DBC8244-23F0-4A2E-9471-E55AC91A5798}"/>
    <cellStyle name="Input 3 3 14" xfId="20490" xr:uid="{3EDB3F85-E6DE-4357-96FE-429B5C69EBE9}"/>
    <cellStyle name="Input 3 3 15" xfId="21782" xr:uid="{50535D6D-737C-4768-A2C9-17D332D36605}"/>
    <cellStyle name="Input 3 3 16" xfId="23071" xr:uid="{A812D9BE-0A51-4CAF-A6F9-B8E2E1F0DCDD}"/>
    <cellStyle name="Input 3 3 2" xfId="5368" xr:uid="{4B02408C-847B-4A33-B935-A6ACFC004763}"/>
    <cellStyle name="Input 3 3 3" xfId="6136" xr:uid="{144FD219-B1ED-4D93-A84A-8162EA7A8422}"/>
    <cellStyle name="Input 3 3 4" xfId="7465" xr:uid="{5AE271EA-EC9B-4F86-9D24-879DFCAEEDAA}"/>
    <cellStyle name="Input 3 3 5" xfId="8794" xr:uid="{C81369DE-18FD-445B-BE28-6362E1FC23BB}"/>
    <cellStyle name="Input 3 3 6" xfId="10636" xr:uid="{2EFA119D-8D93-478D-8526-10F9EE7CACDD}"/>
    <cellStyle name="Input 3 3 7" xfId="12005" xr:uid="{502CAE90-FEF7-4DBE-860E-D11562E799C2}"/>
    <cellStyle name="Input 3 3 8" xfId="13557" xr:uid="{A8B86B3E-B6EE-4066-8CDB-159F10A7B443}"/>
    <cellStyle name="Input 3 3 9" xfId="14110" xr:uid="{B5B053CC-A807-45DD-9AF6-07BD219AB9A6}"/>
    <cellStyle name="Input 3 4" xfId="3121" xr:uid="{604D89F3-B657-41DC-A4B7-031D74D172EC}"/>
    <cellStyle name="Input 3 4 10" xfId="15421" xr:uid="{00D3986D-0425-447B-8A0A-28A1C435406F}"/>
    <cellStyle name="Input 3 4 11" xfId="16750" xr:uid="{418AFBCD-B7F5-411F-810C-608513E112A2}"/>
    <cellStyle name="Input 3 4 12" xfId="18081" xr:uid="{2D484F41-92C3-451B-8979-FCB84F536E87}"/>
    <cellStyle name="Input 3 4 13" xfId="19342" xr:uid="{BF5B7324-0D5D-47FD-8FDF-F76EC796BC1E}"/>
    <cellStyle name="Input 3 4 14" xfId="20471" xr:uid="{BD30DC20-039C-4306-BE9B-A3D3790F0D29}"/>
    <cellStyle name="Input 3 4 15" xfId="21763" xr:uid="{766B44BF-1F4C-4FB9-91DB-B39A9F2F743F}"/>
    <cellStyle name="Input 3 4 16" xfId="23052" xr:uid="{8CA7BE74-FBAC-4818-B02B-57BB2E081256}"/>
    <cellStyle name="Input 3 4 2" xfId="4767" xr:uid="{7EAEA7EC-EDE1-4732-8A31-DE991562A8D6}"/>
    <cellStyle name="Input 3 4 3" xfId="6117" xr:uid="{AB09392F-80D1-4C7B-A596-03975EA1F5EA}"/>
    <cellStyle name="Input 3 4 4" xfId="7446" xr:uid="{2A51529B-E0EC-4272-97F8-5DE38698B755}"/>
    <cellStyle name="Input 3 4 5" xfId="8775" xr:uid="{67AE9B3B-EE2C-4D3B-9C94-1436795111C4}"/>
    <cellStyle name="Input 3 4 6" xfId="10065" xr:uid="{85681620-13C4-4EA7-9BA4-620FD2EF33E3}"/>
    <cellStyle name="Input 3 4 7" xfId="11407" xr:uid="{3B861890-A098-439C-AF3B-C1C03927DDCD}"/>
    <cellStyle name="Input 3 4 8" xfId="13580" xr:uid="{FE822BF3-B3E9-4E6C-96C3-98CD9E7B8BAB}"/>
    <cellStyle name="Input 3 4 9" xfId="14091" xr:uid="{2485B9A3-C8AB-4791-BD3B-1AE67798EF64}"/>
    <cellStyle name="Input 3 5" xfId="3157" xr:uid="{5BC65A0C-0C2E-44AE-A1A6-E6A2EF137729}"/>
    <cellStyle name="Input 3 5 10" xfId="15457" xr:uid="{81C1466C-C55C-4997-898B-DADCD1413FCF}"/>
    <cellStyle name="Input 3 5 11" xfId="16786" xr:uid="{8494168D-0FC4-4DEB-9FD4-B3B477CFF7C7}"/>
    <cellStyle name="Input 3 5 12" xfId="18117" xr:uid="{2BE0AAEA-7EDE-4FE7-9722-DB791F79954F}"/>
    <cellStyle name="Input 3 5 13" xfId="19180" xr:uid="{7BFBE3F2-B873-4C94-B2F9-7F68A1427849}"/>
    <cellStyle name="Input 3 5 14" xfId="20507" xr:uid="{A974F9CA-F442-417A-A67C-A771A7724234}"/>
    <cellStyle name="Input 3 5 15" xfId="21799" xr:uid="{4AD45542-3D01-4413-8ECF-99A583BB08CB}"/>
    <cellStyle name="Input 3 5 16" xfId="23088" xr:uid="{F93A9FD1-7D3B-431B-B9F7-E554CBA49045}"/>
    <cellStyle name="Input 3 5 2" xfId="4571" xr:uid="{7E4D5925-8A75-44FC-ABDD-D7EE5F2F1CED}"/>
    <cellStyle name="Input 3 5 3" xfId="6153" xr:uid="{5E9FEE8C-0816-462D-BFE2-08EDB54C8AF4}"/>
    <cellStyle name="Input 3 5 4" xfId="7482" xr:uid="{E481B39E-4C05-4222-9C15-EFD4F23E4516}"/>
    <cellStyle name="Input 3 5 5" xfId="8811" xr:uid="{146B6A89-EE51-455C-B238-156332056C1F}"/>
    <cellStyle name="Input 3 5 6" xfId="9879" xr:uid="{D19335A2-E05C-451D-ABBD-C58AD7B318F2}"/>
    <cellStyle name="Input 3 5 7" xfId="11212" xr:uid="{5683F681-0D37-4E58-B7AA-2F433D5A80DE}"/>
    <cellStyle name="Input 3 5 8" xfId="12769" xr:uid="{58027E63-1E25-4327-9F34-6BF7F3E85F45}"/>
    <cellStyle name="Input 3 5 9" xfId="14127" xr:uid="{3CFA3631-1FB6-42CB-AF77-6F22D08322EF}"/>
    <cellStyle name="Input 3 6" xfId="3161" xr:uid="{7972F3A9-2FC3-4A67-B0CE-18790AE3B0CB}"/>
    <cellStyle name="Input 3 6 10" xfId="15461" xr:uid="{214B2DD7-5A6E-44E2-BCC0-B265B9EF11C2}"/>
    <cellStyle name="Input 3 6 11" xfId="16790" xr:uid="{E498C7F0-58F2-41D3-9B11-ED57ABCB0F32}"/>
    <cellStyle name="Input 3 6 12" xfId="18121" xr:uid="{2191D4CD-A990-4251-87EA-ED6F5C8A4CD9}"/>
    <cellStyle name="Input 3 6 13" xfId="19390" xr:uid="{BA9A4576-37CF-4256-B2C1-145658AB2F40}"/>
    <cellStyle name="Input 3 6 14" xfId="20511" xr:uid="{EFDE65F0-CB8D-42E6-B689-D7A92BE330DB}"/>
    <cellStyle name="Input 3 6 15" xfId="21803" xr:uid="{3203D642-8AA6-4916-8662-2A5F5386C083}"/>
    <cellStyle name="Input 3 6 16" xfId="23092" xr:uid="{E0275994-9D93-422F-9CC6-261B69036D45}"/>
    <cellStyle name="Input 3 6 2" xfId="4823" xr:uid="{3F99C733-D6DE-402C-AA8A-095CBC292081}"/>
    <cellStyle name="Input 3 6 3" xfId="6157" xr:uid="{720E658E-ADEF-451F-A9DF-1FFB53116D6E}"/>
    <cellStyle name="Input 3 6 4" xfId="7486" xr:uid="{04AD345E-4D7C-4B17-A56A-9B12A4E6C4C3}"/>
    <cellStyle name="Input 3 6 5" xfId="8815" xr:uid="{2C18FC7A-B286-4A56-8AF9-3BB428E6B298}"/>
    <cellStyle name="Input 3 6 6" xfId="10118" xr:uid="{864B5AB0-1570-4A7A-9FEF-EBA4D23864BA}"/>
    <cellStyle name="Input 3 6 7" xfId="11462" xr:uid="{92DB1222-168E-4016-B1B3-F5499804C78B}"/>
    <cellStyle name="Input 3 6 8" xfId="12797" xr:uid="{BB4FDD12-604D-4ACC-8564-4EA94419C283}"/>
    <cellStyle name="Input 3 6 9" xfId="14131" xr:uid="{40688CFB-A429-4757-A497-4715860A660D}"/>
    <cellStyle name="Input 3 7" xfId="3163" xr:uid="{6350E0BD-38AC-42CD-B5A9-2DF7B0AEADBD}"/>
    <cellStyle name="Input 3 7 10" xfId="15463" xr:uid="{30E0BB81-0A72-4D06-BBA2-60EF0B94D657}"/>
    <cellStyle name="Input 3 7 11" xfId="16792" xr:uid="{42ED7C41-35C0-4218-91BD-FCBD6530C2B3}"/>
    <cellStyle name="Input 3 7 12" xfId="18123" xr:uid="{16EC83C6-8BB0-49E6-90C4-5CEE26547A4E}"/>
    <cellStyle name="Input 3 7 13" xfId="13803" xr:uid="{BEEA3492-7ED0-4B7F-9DE0-075F614AB59B}"/>
    <cellStyle name="Input 3 7 14" xfId="20513" xr:uid="{3C6EF138-8B30-4C58-B4F8-B9968E4BA738}"/>
    <cellStyle name="Input 3 7 15" xfId="21805" xr:uid="{FD4EA37E-6C69-4E02-BB10-0BCE7FDC9F11}"/>
    <cellStyle name="Input 3 7 16" xfId="23094" xr:uid="{749DE8CE-18C5-47F8-A177-039A3EBC143E}"/>
    <cellStyle name="Input 3 7 2" xfId="4444" xr:uid="{2053EA87-68D3-4072-BE5D-B065CEC689B3}"/>
    <cellStyle name="Input 3 7 3" xfId="6159" xr:uid="{E78B9618-4D74-47C8-8D45-714478020D8C}"/>
    <cellStyle name="Input 3 7 4" xfId="7488" xr:uid="{5A527F13-3367-4A41-9BC8-B0E99216B223}"/>
    <cellStyle name="Input 3 7 5" xfId="8817" xr:uid="{FAFFE017-F8F6-4A06-9853-0DE66DDDC91C}"/>
    <cellStyle name="Input 3 7 6" xfId="7326" xr:uid="{4C67D0F6-F249-4E61-AAF0-85AC0264D1F6}"/>
    <cellStyle name="Input 3 7 7" xfId="11086" xr:uid="{3679D8C2-D181-4E53-A557-E27283A1F6F9}"/>
    <cellStyle name="Input 3 7 8" xfId="12968" xr:uid="{F8A4AE88-5A23-4FBD-A0D1-77C52306C55C}"/>
    <cellStyle name="Input 3 7 9" xfId="14133" xr:uid="{77BEA30E-F181-4530-9552-CD44D155C08F}"/>
    <cellStyle name="Input 3 8" xfId="2698" xr:uid="{B8968543-71BF-435E-90E4-D8C54A21D50D}"/>
    <cellStyle name="Input 3 8 10" xfId="11240" xr:uid="{1B894B8B-158A-496F-AFA2-B3850FB01697}"/>
    <cellStyle name="Input 3 8 11" xfId="13243" xr:uid="{A455F5B8-A36A-4B44-9C5E-9086FA7D07C2}"/>
    <cellStyle name="Input 3 8 12" xfId="13774" xr:uid="{4F2FA7D2-3ABB-46F4-87ED-B54756CC8F9C}"/>
    <cellStyle name="Input 3 8 13" xfId="19312" xr:uid="{08D974FA-3AA8-480A-B351-9DFEDE37CDBA}"/>
    <cellStyle name="Input 3 8 14" xfId="19196" xr:uid="{B8D9F90F-0268-4204-971C-DCC1051A60BB}"/>
    <cellStyle name="Input 3 8 15" xfId="19916" xr:uid="{2F4021C6-643D-4250-B947-09B30D14529E}"/>
    <cellStyle name="Input 3 8 16" xfId="20003" xr:uid="{615E7539-5175-4EF6-8342-C15BC6812D27}"/>
    <cellStyle name="Input 3 8 2" xfId="4731" xr:uid="{B7362AAB-C4A2-4FB7-8FD1-257BC8897D63}"/>
    <cellStyle name="Input 3 8 3" xfId="4602" xr:uid="{F0B4EF04-1D38-43C8-9A80-46AFC9E78965}"/>
    <cellStyle name="Input 3 8 4" xfId="4799" xr:uid="{F77B94A3-FF7A-427C-8840-0F375E552391}"/>
    <cellStyle name="Input 3 8 5" xfId="5488" xr:uid="{4BCC1957-44BC-4BCC-8A04-CE768801D95F}"/>
    <cellStyle name="Input 3 8 6" xfId="10031" xr:uid="{9E1E52C7-DA1E-4B8F-99F9-5888CB85B5F7}"/>
    <cellStyle name="Input 3 8 7" xfId="11371" xr:uid="{2433B689-54C8-44E7-8D10-8F05D5747257}"/>
    <cellStyle name="Input 3 8 8" xfId="12472" xr:uid="{5B24EEDB-4FF1-4403-A2B7-502E0DC4704C}"/>
    <cellStyle name="Input 3 8 9" xfId="13378" xr:uid="{DCBB5BC0-4DC6-494E-B5FD-F96FF583D1D4}"/>
    <cellStyle name="Input 3 9" xfId="5262" xr:uid="{A6C40EC8-7E3F-4985-8742-2E815E68CE4E}"/>
    <cellStyle name="Input 4" xfId="2828" xr:uid="{6D78B850-8D4B-4967-A4F4-5D933E5923EF}"/>
    <cellStyle name="Input 4 10" xfId="5781" xr:uid="{ABA2CBD2-9E23-48F1-9001-71DC4319B37E}"/>
    <cellStyle name="Input 4 11" xfId="5824" xr:uid="{1ACA65BD-91F2-4A7D-83A4-02C5E279B5C3}"/>
    <cellStyle name="Input 4 12" xfId="7154" xr:uid="{DCC52784-C58A-43E8-9D6E-4EF0AFBA2D08}"/>
    <cellStyle name="Input 4 13" xfId="8483" xr:uid="{D9654CBC-E35A-4A0F-BD82-95522096415E}"/>
    <cellStyle name="Input 4 14" xfId="11026" xr:uid="{4735FE8E-FAB1-492E-BDFF-D5869CBC9716}"/>
    <cellStyle name="Input 4 15" xfId="12419" xr:uid="{FC0D8F67-1A6B-4746-991E-EEAF34691A7D}"/>
    <cellStyle name="Input 4 16" xfId="11329" xr:uid="{53150973-857D-48E9-A29E-406277FAD29B}"/>
    <cellStyle name="Input 4 17" xfId="13799" xr:uid="{9FCF6663-926E-43EC-A1C9-01D9AA1BD219}"/>
    <cellStyle name="Input 4 18" xfId="15128" xr:uid="{3F2B56B9-93C9-43D8-9992-23DCFEB67EC8}"/>
    <cellStyle name="Input 4 19" xfId="16458" xr:uid="{C079A3D1-FC41-474C-A402-4E9A01B55CE0}"/>
    <cellStyle name="Input 4 2" xfId="2871" xr:uid="{52E6B6F9-5241-4F28-9389-29A3D4652DFC}"/>
    <cellStyle name="Input 4 2 10" xfId="7197" xr:uid="{76339C57-530A-4A92-970B-AF5B5EE25087}"/>
    <cellStyle name="Input 4 2 11" xfId="8526" xr:uid="{F3A22122-A49F-45FD-B97B-C7AEB3A171F5}"/>
    <cellStyle name="Input 4 2 12" xfId="10589" xr:uid="{E32AEC81-840B-4E2B-85D1-99A6051097C4}"/>
    <cellStyle name="Input 4 2 13" xfId="11955" xr:uid="{9B49943B-F221-47DD-8A95-9967DE9F9E33}"/>
    <cellStyle name="Input 4 2 14" xfId="12738" xr:uid="{043CFF69-F709-4B25-9AC1-A42C6F1E0957}"/>
    <cellStyle name="Input 4 2 15" xfId="13842" xr:uid="{2EA2A675-CBC4-4001-8B8D-B493CAF15890}"/>
    <cellStyle name="Input 4 2 16" xfId="15171" xr:uid="{55D30348-991E-40AF-BB55-FF90A5A0632B}"/>
    <cellStyle name="Input 4 2 17" xfId="16501" xr:uid="{D8632427-7494-4937-9B35-9EF3D741FC17}"/>
    <cellStyle name="Input 4 2 18" xfId="17831" xr:uid="{92E1F137-2AED-4907-88F2-A070B366658C}"/>
    <cellStyle name="Input 4 2 19" xfId="19802" xr:uid="{621C16D2-C486-4D05-ABD5-3D7AE5A2847F}"/>
    <cellStyle name="Input 4 2 2" xfId="3227" xr:uid="{16F8DB41-5F6D-4592-AF1F-276BC53FA6C4}"/>
    <cellStyle name="Input 4 2 2 10" xfId="15527" xr:uid="{40481F9F-6C29-4BC4-9D08-D18085B1CC31}"/>
    <cellStyle name="Input 4 2 2 11" xfId="16856" xr:uid="{6A9FE9C5-D7C2-4130-8270-36DBDBFE76AD}"/>
    <cellStyle name="Input 4 2 2 12" xfId="18187" xr:uid="{3400CB1F-9BDF-4597-8E96-71F023915998}"/>
    <cellStyle name="Input 4 2 2 13" xfId="19443" xr:uid="{8310D737-CC7F-4815-9991-54D53EF59336}"/>
    <cellStyle name="Input 4 2 2 14" xfId="20577" xr:uid="{B9A56ED1-D24B-45BD-8ED8-EBF85EF3B84D}"/>
    <cellStyle name="Input 4 2 2 15" xfId="21869" xr:uid="{B9CF320B-F019-4160-968F-BE4D86AE863D}"/>
    <cellStyle name="Input 4 2 2 16" xfId="23158" xr:uid="{ED7D5422-A6BE-4469-9DBF-72EAAE4D5741}"/>
    <cellStyle name="Input 4 2 2 2" xfId="4882" xr:uid="{B035CD98-22E3-4187-8F1B-970813EED4CB}"/>
    <cellStyle name="Input 4 2 2 3" xfId="6223" xr:uid="{6EBF2A7E-C283-43A9-8448-0949B5AEA967}"/>
    <cellStyle name="Input 4 2 2 4" xfId="7552" xr:uid="{3C61F2E6-65BE-4BDA-9FF9-A8559AF96434}"/>
    <cellStyle name="Input 4 2 2 5" xfId="8881" xr:uid="{195AD158-0C15-4BC4-9D8A-3C5772C5E1A6}"/>
    <cellStyle name="Input 4 2 2 6" xfId="10176" xr:uid="{F671BEA9-64B6-4F74-ADCA-7EF5BE322335}"/>
    <cellStyle name="Input 4 2 2 7" xfId="11521" xr:uid="{20121385-24C3-49AF-B77B-549D0B64DA73}"/>
    <cellStyle name="Input 4 2 2 8" xfId="12887" xr:uid="{51E50FD9-05B2-4BB1-9131-6006E51F1A3E}"/>
    <cellStyle name="Input 4 2 2 9" xfId="14197" xr:uid="{5853AA9A-CA2F-4B07-80F7-198E7296C891}"/>
    <cellStyle name="Input 4 2 20" xfId="20245" xr:uid="{1CEAF54F-A234-4408-989D-BE31482965BA}"/>
    <cellStyle name="Input 4 2 21" xfId="21538" xr:uid="{AF576312-4A23-4AFB-837A-9F50225FF891}"/>
    <cellStyle name="Input 4 2 22" xfId="22829" xr:uid="{891BBF4E-0C15-4A2E-A98A-B479517FF6B3}"/>
    <cellStyle name="Input 4 2 3" xfId="3392" xr:uid="{E90CA401-BAFF-4EE4-B41C-6D535DC36E4E}"/>
    <cellStyle name="Input 4 2 3 10" xfId="15692" xr:uid="{09DEA937-90B7-4DA6-8EF7-63C5B2AD9698}"/>
    <cellStyle name="Input 4 2 3 11" xfId="17021" xr:uid="{7FAA1288-AD9E-4987-8A4F-5BABF85C0525}"/>
    <cellStyle name="Input 4 2 3 12" xfId="18352" xr:uid="{04EE3F51-03C0-49E7-8A80-A406002A22DB}"/>
    <cellStyle name="Input 4 2 3 13" xfId="19095" xr:uid="{35299505-E252-4860-937F-AC4C4C70696A}"/>
    <cellStyle name="Input 4 2 3 14" xfId="20742" xr:uid="{67C7A36A-CFFD-45A6-B756-3FC114253624}"/>
    <cellStyle name="Input 4 2 3 15" xfId="22034" xr:uid="{4140D223-9E6F-4DB0-9F29-D174022D23C9}"/>
    <cellStyle name="Input 4 2 3 16" xfId="23323" xr:uid="{D0D47CAB-1F0C-4024-BB78-AE6B09400617}"/>
    <cellStyle name="Input 4 2 3 2" xfId="4479" xr:uid="{F4569E79-BC74-4FB1-9FBA-3BD1E0F897C0}"/>
    <cellStyle name="Input 4 2 3 3" xfId="6388" xr:uid="{F5F08A1A-66A3-4D3D-AFBC-CA996C026FF7}"/>
    <cellStyle name="Input 4 2 3 4" xfId="7717" xr:uid="{B0EB960C-EDB4-45E9-A208-5F852F08D393}"/>
    <cellStyle name="Input 4 2 3 5" xfId="9046" xr:uid="{21E0243F-ADB1-488A-ABB9-8F2355CB466D}"/>
    <cellStyle name="Input 4 2 3 6" xfId="9788" xr:uid="{C07B2039-B9F3-4804-ABC1-ACCD83CBAF4A}"/>
    <cellStyle name="Input 4 2 3 7" xfId="11120" xr:uid="{B7FC0822-59D6-470F-A457-FA0847442E4A}"/>
    <cellStyle name="Input 4 2 3 8" xfId="11588" xr:uid="{6628881F-03FB-4907-8BF2-C53CDC5B6FCA}"/>
    <cellStyle name="Input 4 2 3 9" xfId="14362" xr:uid="{EC25CBBD-8D60-485F-9717-DB6FAA7A3508}"/>
    <cellStyle name="Input 4 2 4" xfId="3552" xr:uid="{59EFBE5C-64D6-4BEB-BAAF-33DDE655B27C}"/>
    <cellStyle name="Input 4 2 4 10" xfId="15852" xr:uid="{0F3940F6-5255-4B0B-A09C-2C275CC713F6}"/>
    <cellStyle name="Input 4 2 4 11" xfId="17181" xr:uid="{C19F1626-FE82-4E46-BCD8-5C001E7C7BB0}"/>
    <cellStyle name="Input 4 2 4 12" xfId="18512" xr:uid="{49475FE2-1C9C-451A-9C99-CB6A3CD6FAC6}"/>
    <cellStyle name="Input 4 2 4 13" xfId="19719" xr:uid="{B0510696-BAB0-4F87-A99E-0D7EFC2178F7}"/>
    <cellStyle name="Input 4 2 4 14" xfId="20902" xr:uid="{52E0BF8C-4821-4B2A-9405-66581001A2B0}"/>
    <cellStyle name="Input 4 2 4 15" xfId="22194" xr:uid="{70779F7B-B8B9-465A-8D3F-9B14BE6B8C50}"/>
    <cellStyle name="Input 4 2 4 16" xfId="23483" xr:uid="{B7771C60-4C21-4C5E-B349-6EA87B477DA8}"/>
    <cellStyle name="Input 4 2 4 2" xfId="5225" xr:uid="{79F7D321-EECF-4CD8-84C2-DD4D95D2FB84}"/>
    <cellStyle name="Input 4 2 4 3" xfId="6548" xr:uid="{036F8DAD-CF42-437D-AEAE-704BB44B1656}"/>
    <cellStyle name="Input 4 2 4 4" xfId="7877" xr:uid="{2A073575-7E6D-45B2-92AD-A130841185E9}"/>
    <cellStyle name="Input 4 2 4 5" xfId="9206" xr:uid="{01E3E740-714E-48E8-8F16-DFCC60B4B992}"/>
    <cellStyle name="Input 4 2 4 6" xfId="10500" xr:uid="{C13D30C8-83E6-446F-B876-345FB6BECCAA}"/>
    <cellStyle name="Input 4 2 4 7" xfId="11862" xr:uid="{08F7C3DB-6DB0-4775-9686-8D98D61C6269}"/>
    <cellStyle name="Input 4 2 4 8" xfId="13095" xr:uid="{ECF43342-A938-4A62-A837-495B5810C609}"/>
    <cellStyle name="Input 4 2 4 9" xfId="14522" xr:uid="{D846BDB3-9FB4-4445-B3BE-C0F5320CAD93}"/>
    <cellStyle name="Input 4 2 5" xfId="3711" xr:uid="{3B4E03D5-217E-4921-A4CE-B1B5E2A819D5}"/>
    <cellStyle name="Input 4 2 5 10" xfId="16011" xr:uid="{3A888CDC-D009-4895-83F3-EBE201ED6206}"/>
    <cellStyle name="Input 4 2 5 11" xfId="17340" xr:uid="{249A6492-CF72-47D7-80E0-06170FF9509B}"/>
    <cellStyle name="Input 4 2 5 12" xfId="18671" xr:uid="{F66C1B8C-CF32-4A21-93F6-033F2CD71B37}"/>
    <cellStyle name="Input 4 2 5 13" xfId="19891" xr:uid="{619FA221-891C-43DF-9776-E4DED508ACAC}"/>
    <cellStyle name="Input 4 2 5 14" xfId="21061" xr:uid="{428698B8-6125-49BA-A9BF-C0CDB6DECCA3}"/>
    <cellStyle name="Input 4 2 5 15" xfId="22353" xr:uid="{C5389993-B069-470F-85D7-C2EF3FE3B7E4}"/>
    <cellStyle name="Input 4 2 5 16" xfId="23642" xr:uid="{E8537899-B394-457F-8649-4A13B4C61D2A}"/>
    <cellStyle name="Input 4 2 5 2" xfId="5438" xr:uid="{3969BACD-FFC3-4FF0-B45D-44E749656435}"/>
    <cellStyle name="Input 4 2 5 3" xfId="6707" xr:uid="{1342B86C-B9ED-4512-BB8B-E720ED7BD962}"/>
    <cellStyle name="Input 4 2 5 4" xfId="8036" xr:uid="{E7ADE3C3-7031-4B80-B6D9-96C90EC1580F}"/>
    <cellStyle name="Input 4 2 5 5" xfId="9365" xr:uid="{2102593A-B03E-4F2D-A4D7-EC1F4EFA6673}"/>
    <cellStyle name="Input 4 2 5 6" xfId="10703" xr:uid="{5FDE8822-3D9C-4E93-AD9A-17CABB9FBB3A}"/>
    <cellStyle name="Input 4 2 5 7" xfId="12075" xr:uid="{B9D1E76A-930F-4356-B1CA-E6EF431CF2BC}"/>
    <cellStyle name="Input 4 2 5 8" xfId="12831" xr:uid="{0A4C8F1B-4932-4CAE-9FFE-330B65B01B70}"/>
    <cellStyle name="Input 4 2 5 9" xfId="14681" xr:uid="{D18DB0C9-4874-4FE7-8F95-932A2DA229D6}"/>
    <cellStyle name="Input 4 2 6" xfId="3866" xr:uid="{16A3B8EE-E264-4E9A-A9D0-E042952C3D57}"/>
    <cellStyle name="Input 4 2 6 10" xfId="16166" xr:uid="{0777020C-9702-4A20-9846-813C92F5C38D}"/>
    <cellStyle name="Input 4 2 6 11" xfId="17495" xr:uid="{1F5D13E1-C42E-4DAC-BB4D-4E9B14C33A28}"/>
    <cellStyle name="Input 4 2 6 12" xfId="18826" xr:uid="{C87FE510-FED4-4F6E-8558-E5056EDB1847}"/>
    <cellStyle name="Input 4 2 6 13" xfId="19149" xr:uid="{3C76DD27-08F3-4A4B-91D4-D8177FFB91CF}"/>
    <cellStyle name="Input 4 2 6 14" xfId="21216" xr:uid="{757157D8-92D1-4E02-ADFF-6249ACF67353}"/>
    <cellStyle name="Input 4 2 6 15" xfId="22508" xr:uid="{07F7ED5A-6910-4BFB-8432-F03D7F85D971}"/>
    <cellStyle name="Input 4 2 6 16" xfId="23797" xr:uid="{69E13B32-6350-40F6-8B25-D5AECE9D09A5}"/>
    <cellStyle name="Input 4 2 6 2" xfId="4540" xr:uid="{CF2BC11D-61EC-4163-B015-97812F3DF397}"/>
    <cellStyle name="Input 4 2 6 3" xfId="6862" xr:uid="{A6D3B596-189B-499A-BE47-11A90F609C52}"/>
    <cellStyle name="Input 4 2 6 4" xfId="8191" xr:uid="{D4E17015-B949-4E83-999A-AE71DBA9A703}"/>
    <cellStyle name="Input 4 2 6 5" xfId="9520" xr:uid="{D3E72EB2-708A-4AFC-901D-EAA6F56ED8A1}"/>
    <cellStyle name="Input 4 2 6 6" xfId="9848" xr:uid="{8EB0133D-68F9-4C25-9C6D-3BDC56DC72AD}"/>
    <cellStyle name="Input 4 2 6 7" xfId="11533" xr:uid="{73BF7C3E-ADDF-4998-A646-3F82E34A3093}"/>
    <cellStyle name="Input 4 2 6 8" xfId="13106" xr:uid="{64EF38E6-5A24-4132-9B2F-A7ECC63332EE}"/>
    <cellStyle name="Input 4 2 6 9" xfId="14836" xr:uid="{1B9267B5-E5F2-4822-86A8-BAAB99EBAEBF}"/>
    <cellStyle name="Input 4 2 7" xfId="4019" xr:uid="{046844D7-FEA2-48B7-8D5B-D12E9A02BAE8}"/>
    <cellStyle name="Input 4 2 7 10" xfId="16319" xr:uid="{1F937351-FD9F-4A71-8F0B-33BE00995FE4}"/>
    <cellStyle name="Input 4 2 7 11" xfId="17648" xr:uid="{C755EA05-C7D9-4125-B974-3BE2DB2BCCD0}"/>
    <cellStyle name="Input 4 2 7 12" xfId="18979" xr:uid="{19669747-CAAF-4EA5-B641-CFE7BDD516AB}"/>
    <cellStyle name="Input 4 2 7 13" xfId="13267" xr:uid="{B0FC6264-3A7E-4AB5-AE2F-86FF08A4B266}"/>
    <cellStyle name="Input 4 2 7 14" xfId="21369" xr:uid="{35000D12-62B1-4EF8-8E81-4E28DD1A669D}"/>
    <cellStyle name="Input 4 2 7 15" xfId="22661" xr:uid="{BDC5618E-9070-4FE7-9B46-1AF5B848DE9D}"/>
    <cellStyle name="Input 4 2 7 16" xfId="23950" xr:uid="{C8D1697D-4A11-4226-ADD9-73A8149453A1}"/>
    <cellStyle name="Input 4 2 7 2" xfId="4233" xr:uid="{578F19FA-429A-471C-8E5C-F06D78AFF841}"/>
    <cellStyle name="Input 4 2 7 3" xfId="7015" xr:uid="{09FDC5CF-340B-4175-ADDA-40E71C5F5502}"/>
    <cellStyle name="Input 4 2 7 4" xfId="8344" xr:uid="{B7514A46-BD48-4A5C-9CCD-A461FCD4A860}"/>
    <cellStyle name="Input 4 2 7 5" xfId="9673" xr:uid="{3BE71849-801F-47F4-A1AB-46B15C458E45}"/>
    <cellStyle name="Input 4 2 7 6" xfId="5192" xr:uid="{C80679BA-224F-4665-ACF3-5AC67D646B46}"/>
    <cellStyle name="Input 4 2 7 7" xfId="11067" xr:uid="{81D5823D-FA34-46D1-BFCC-D4986F596BC5}"/>
    <cellStyle name="Input 4 2 7 8" xfId="12633" xr:uid="{497036E0-F5C9-4197-AC5C-369510877684}"/>
    <cellStyle name="Input 4 2 7 9" xfId="14989" xr:uid="{E798C945-1BA2-4B92-BFB8-DE888FA70970}"/>
    <cellStyle name="Input 4 2 8" xfId="5317" xr:uid="{A42F3148-04F7-4733-9825-FB1F7591D939}"/>
    <cellStyle name="Input 4 2 9" xfId="5867" xr:uid="{255B8650-20C0-4A2F-B604-D5C8F2D72BD1}"/>
    <cellStyle name="Input 4 20" xfId="17788" xr:uid="{55DE4417-EB7E-4142-B0E7-578B5622DA68}"/>
    <cellStyle name="Input 4 21" xfId="20181" xr:uid="{0D6EFD11-000A-4EE2-991E-B277F8CFEEEF}"/>
    <cellStyle name="Input 4 22" xfId="20206" xr:uid="{08547FA0-0333-4A5F-B96D-CF0CF55C3523}"/>
    <cellStyle name="Input 4 23" xfId="21499" xr:uid="{AE47F34F-39DC-486B-A049-98AC0C70C99A}"/>
    <cellStyle name="Input 4 24" xfId="22790" xr:uid="{9813AD20-1BC0-45FC-A088-52E2EA84B010}"/>
    <cellStyle name="Input 4 3" xfId="2940" xr:uid="{5964F520-5DFE-4923-9789-B1AAC6A1ECA6}"/>
    <cellStyle name="Input 4 3 10" xfId="7266" xr:uid="{822CE8DA-35EA-4E2E-9F5C-269A823AD78A}"/>
    <cellStyle name="Input 4 3 11" xfId="8595" xr:uid="{670CB809-EDB7-43CA-BFD5-A673634DB5CE}"/>
    <cellStyle name="Input 4 3 12" xfId="10376" xr:uid="{C97853B1-3ED2-49FE-A69F-4F8F88FF3493}"/>
    <cellStyle name="Input 4 3 13" xfId="11732" xr:uid="{00903455-AF92-4094-B9DA-6A621EC2FAF8}"/>
    <cellStyle name="Input 4 3 14" xfId="13101" xr:uid="{75D3547A-CFB1-44A8-8E4B-D907626B258D}"/>
    <cellStyle name="Input 4 3 15" xfId="13911" xr:uid="{EC9ABE50-B9DF-4251-ACF6-F1744F8A6B55}"/>
    <cellStyle name="Input 4 3 16" xfId="15240" xr:uid="{7A4265D2-218C-4C03-977D-A5CCB4B314AE}"/>
    <cellStyle name="Input 4 3 17" xfId="16570" xr:uid="{08790EA0-E784-4B1E-BA9D-C7F50C6F3E28}"/>
    <cellStyle name="Input 4 3 18" xfId="17900" xr:uid="{10D83E3A-FEC4-4DCC-85B0-4AC8E73E63B5}"/>
    <cellStyle name="Input 4 3 19" xfId="19615" xr:uid="{FD0B2A4D-8B04-46A8-A884-CF5C59FAB23B}"/>
    <cellStyle name="Input 4 3 2" xfId="3289" xr:uid="{716728CA-9395-49C8-B3D9-BC1881D369FB}"/>
    <cellStyle name="Input 4 3 2 10" xfId="15589" xr:uid="{7F18BAE4-D776-409C-BA7C-4644EBD0F3EA}"/>
    <cellStyle name="Input 4 3 2 11" xfId="16918" xr:uid="{F3128256-B378-47D6-BBFB-F606FE546C6E}"/>
    <cellStyle name="Input 4 3 2 12" xfId="18249" xr:uid="{3E8B0378-4B7B-421F-B308-BD71E5EC2CAD}"/>
    <cellStyle name="Input 4 3 2 13" xfId="19555" xr:uid="{108184BB-5C79-4BC5-AD21-0616D89B316E}"/>
    <cellStyle name="Input 4 3 2 14" xfId="20639" xr:uid="{A34BF0DD-250D-4541-AF3F-993C542BE6E7}"/>
    <cellStyle name="Input 4 3 2 15" xfId="21931" xr:uid="{8332DE4E-84A8-4628-B468-83B47C4E3ADB}"/>
    <cellStyle name="Input 4 3 2 16" xfId="23220" xr:uid="{A86F2595-4F38-4D5A-BE55-1DDD143BA2B3}"/>
    <cellStyle name="Input 4 3 2 2" xfId="5022" xr:uid="{41CD71C5-43CB-408B-B5ED-CD26B717AAE4}"/>
    <cellStyle name="Input 4 3 2 3" xfId="6285" xr:uid="{26542984-EA18-40CC-A040-885450211C3D}"/>
    <cellStyle name="Input 4 3 2 4" xfId="7614" xr:uid="{75FE8179-26EA-4630-AF60-8DC6E22F6306}"/>
    <cellStyle name="Input 4 3 2 5" xfId="8943" xr:uid="{A9DBC9D0-C527-4E31-AEDE-3E8D60616B37}"/>
    <cellStyle name="Input 4 3 2 6" xfId="10309" xr:uid="{1CA08C99-0534-43BF-B7A8-18C47CDAC952}"/>
    <cellStyle name="Input 4 3 2 7" xfId="11661" xr:uid="{54C8DAF1-0B1F-4431-A8E8-ADCDD4C3B448}"/>
    <cellStyle name="Input 4 3 2 8" xfId="12435" xr:uid="{6A4D3CB1-8A6D-4874-9EAE-E8F9C7B1226F}"/>
    <cellStyle name="Input 4 3 2 9" xfId="14259" xr:uid="{61C66493-F68C-4FC8-AB24-DF84825655F5}"/>
    <cellStyle name="Input 4 3 20" xfId="20306" xr:uid="{3F7144AB-A174-4F0A-B2C8-A45BE8A7B3FC}"/>
    <cellStyle name="Input 4 3 21" xfId="21599" xr:uid="{70FC7213-38CC-4C63-9AD3-0A83135F005D}"/>
    <cellStyle name="Input 4 3 22" xfId="22890" xr:uid="{F2113D65-1DD5-4FF5-9AA7-4F5D21FE13C4}"/>
    <cellStyle name="Input 4 3 3" xfId="3454" xr:uid="{AEDB24F3-3428-410D-99FB-2A36CD483F35}"/>
    <cellStyle name="Input 4 3 3 10" xfId="15754" xr:uid="{C19DA3B5-026F-429D-B568-11F98ABFDFDC}"/>
    <cellStyle name="Input 4 3 3 11" xfId="17083" xr:uid="{56702868-87B5-415D-B9C7-007C0199E357}"/>
    <cellStyle name="Input 4 3 3 12" xfId="18414" xr:uid="{DEEE3CC5-71D7-4120-98B8-CB0AB14B14BE}"/>
    <cellStyle name="Input 4 3 3 13" xfId="19777" xr:uid="{8E76FFA4-249E-429F-A066-FD4C5F2624E2}"/>
    <cellStyle name="Input 4 3 3 14" xfId="20804" xr:uid="{B88A2621-3F23-41F1-8636-C4A0713AF426}"/>
    <cellStyle name="Input 4 3 3 15" xfId="22096" xr:uid="{3C7DFA03-4D30-4935-B37B-8C9A5FFE45B3}"/>
    <cellStyle name="Input 4 3 3 16" xfId="23385" xr:uid="{DEE6E156-C79F-4D76-A01C-3666C9980C46}"/>
    <cellStyle name="Input 4 3 3 2" xfId="5290" xr:uid="{9B567919-B9EE-4D91-82D3-616EC0050403}"/>
    <cellStyle name="Input 4 3 3 3" xfId="6450" xr:uid="{C7F5B42A-04EE-408C-864B-5105FFEB87A6}"/>
    <cellStyle name="Input 4 3 3 4" xfId="7779" xr:uid="{BA1A0180-04BD-48B0-A5AA-F2ED74367EDE}"/>
    <cellStyle name="Input 4 3 3 5" xfId="9108" xr:uid="{EC2AAA06-C45A-42A6-8614-A0375B803050}"/>
    <cellStyle name="Input 4 3 3 6" xfId="10564" xr:uid="{FF66FC9C-E515-4EA0-B8CE-13DE2FAF28D2}"/>
    <cellStyle name="Input 4 3 3 7" xfId="11928" xr:uid="{974ECE16-294F-4CE0-9FD6-A6C6CB291077}"/>
    <cellStyle name="Input 4 3 3 8" xfId="12803" xr:uid="{27B07A1F-5687-4F03-829F-57AEFE8D8C60}"/>
    <cellStyle name="Input 4 3 3 9" xfId="14424" xr:uid="{427DF1A0-3C51-4357-9085-2B03B4013CAE}"/>
    <cellStyle name="Input 4 3 4" xfId="3614" xr:uid="{395A183A-1DD5-446F-8FC6-D91BAC51B36C}"/>
    <cellStyle name="Input 4 3 4 10" xfId="15914" xr:uid="{47694864-C30F-45B2-ABDD-067B2B6B64EC}"/>
    <cellStyle name="Input 4 3 4 11" xfId="17243" xr:uid="{7F931F3C-3B2C-427B-B347-BA32727E804E}"/>
    <cellStyle name="Input 4 3 4 12" xfId="18574" xr:uid="{9D62BD89-CDE8-4D8C-9B13-3593422C60C3}"/>
    <cellStyle name="Input 4 3 4 13" xfId="20147" xr:uid="{7931FB0A-AF13-4F1C-81CC-2B52A6A9EC43}"/>
    <cellStyle name="Input 4 3 4 14" xfId="20964" xr:uid="{B9D86198-07B4-44CB-8A6C-9FC96FFB6F8E}"/>
    <cellStyle name="Input 4 3 4 15" xfId="22256" xr:uid="{13EFC837-E3CD-4190-A0A6-D1A77CE44C14}"/>
    <cellStyle name="Input 4 3 4 16" xfId="23545" xr:uid="{DA7A053B-A870-4A40-9D7C-4930103FC431}"/>
    <cellStyle name="Input 4 3 4 2" xfId="5745" xr:uid="{59AA5450-681E-4FE2-92A5-10261C5E37D7}"/>
    <cellStyle name="Input 4 3 4 3" xfId="6610" xr:uid="{7151E04A-3A10-420A-BF02-1B87EF359F2F}"/>
    <cellStyle name="Input 4 3 4 4" xfId="7939" xr:uid="{EEF9BE13-B938-430C-9AB1-E81AA5C078AF}"/>
    <cellStyle name="Input 4 3 4 5" xfId="9268" xr:uid="{92FE9B82-E09A-4D17-B140-EF583FC47718}"/>
    <cellStyle name="Input 4 3 4 6" xfId="10992" xr:uid="{E30B2C10-5893-4FA0-8E6F-5AEA8285AAE0}"/>
    <cellStyle name="Input 4 3 4 7" xfId="12383" xr:uid="{4DD36653-0842-4101-8C00-986B92F41672}"/>
    <cellStyle name="Input 4 3 4 8" xfId="12122" xr:uid="{A07AE8EB-C43F-490F-A9A0-0512B7512362}"/>
    <cellStyle name="Input 4 3 4 9" xfId="14584" xr:uid="{78AB9B69-E411-4C59-AF89-E9B0BD8FD5B3}"/>
    <cellStyle name="Input 4 3 5" xfId="3773" xr:uid="{495AC448-AC6E-40FA-AACB-C4A28C057E8B}"/>
    <cellStyle name="Input 4 3 5 10" xfId="16073" xr:uid="{100DBDED-FB82-4597-891B-9CC088692788}"/>
    <cellStyle name="Input 4 3 5 11" xfId="17402" xr:uid="{E008995C-662F-4ED0-A7D7-60486B95B2C1}"/>
    <cellStyle name="Input 4 3 5 12" xfId="18733" xr:uid="{128F4F3E-F1AC-4209-B6DC-6408C618966B}"/>
    <cellStyle name="Input 4 3 5 13" xfId="19296" xr:uid="{7596779E-3686-4DA1-B8CB-E5C8BE184985}"/>
    <cellStyle name="Input 4 3 5 14" xfId="21123" xr:uid="{BBAF714D-3F04-4C0A-8D33-4EC9BF2CE9D4}"/>
    <cellStyle name="Input 4 3 5 15" xfId="22415" xr:uid="{5011D6B4-15D7-4B2B-B2B6-E56107DE77B0}"/>
    <cellStyle name="Input 4 3 5 16" xfId="23704" xr:uid="{3753865E-4CCB-49C1-BD79-E2914A6CAF40}"/>
    <cellStyle name="Input 4 3 5 2" xfId="4713" xr:uid="{282ECCF0-E976-4119-8535-37CE7DFCAB51}"/>
    <cellStyle name="Input 4 3 5 3" xfId="6769" xr:uid="{BB8FDF7F-2795-4471-9594-53CD75C43C9F}"/>
    <cellStyle name="Input 4 3 5 4" xfId="8098" xr:uid="{D41CCC96-2E7F-4369-A4B3-AE2C434DB6C9}"/>
    <cellStyle name="Input 4 3 5 5" xfId="9427" xr:uid="{EF0ED46A-5B68-43E7-BAB7-52D977F30F4B}"/>
    <cellStyle name="Input 4 3 5 6" xfId="10013" xr:uid="{DF9F3F5E-54DB-4F53-9238-638C2B693E7A}"/>
    <cellStyle name="Input 4 3 5 7" xfId="11651" xr:uid="{D88433BD-455A-4976-90EA-BD159903A481}"/>
    <cellStyle name="Input 4 3 5 8" xfId="12658" xr:uid="{F317559A-FD9F-43AD-934F-FFED36EE3B68}"/>
    <cellStyle name="Input 4 3 5 9" xfId="14743" xr:uid="{78007EF4-C48D-4C90-99E2-D12F1F2E99C3}"/>
    <cellStyle name="Input 4 3 6" xfId="3928" xr:uid="{A038FC86-E6B3-4804-8704-F6B7514F51F6}"/>
    <cellStyle name="Input 4 3 6 10" xfId="16228" xr:uid="{7E1E7138-4368-45DD-BDA6-E009E202AD56}"/>
    <cellStyle name="Input 4 3 6 11" xfId="17557" xr:uid="{78FCC7A2-1789-4363-A995-E172A3322DCB}"/>
    <cellStyle name="Input 4 3 6 12" xfId="18888" xr:uid="{1BF3408C-1731-4F06-8E64-19FDFB1594F2}"/>
    <cellStyle name="Input 4 3 6 13" xfId="19297" xr:uid="{9A1BF93E-132F-4A2A-9E3A-C12EBF643686}"/>
    <cellStyle name="Input 4 3 6 14" xfId="21278" xr:uid="{88805B2A-84D8-419B-A79C-0AE003FF5686}"/>
    <cellStyle name="Input 4 3 6 15" xfId="22570" xr:uid="{16904C24-ACBC-4ACA-B141-9C149399A148}"/>
    <cellStyle name="Input 4 3 6 16" xfId="23859" xr:uid="{2D40F00D-08C0-4E54-A803-33674988F3FB}"/>
    <cellStyle name="Input 4 3 6 2" xfId="4714" xr:uid="{6C3812BC-B04A-49A3-B9B1-A86EDD85FCDB}"/>
    <cellStyle name="Input 4 3 6 3" xfId="6924" xr:uid="{3796421D-DEF0-40AD-B7DE-2E3625542039}"/>
    <cellStyle name="Input 4 3 6 4" xfId="8253" xr:uid="{6186FD6E-D6ED-4DB9-B98D-6BF18C0CAEF3}"/>
    <cellStyle name="Input 4 3 6 5" xfId="9582" xr:uid="{4DB05AF9-7B67-4946-8D4C-5013E0BCD59B}"/>
    <cellStyle name="Input 4 3 6 6" xfId="10014" xr:uid="{6198C272-C211-40E3-BE59-37145A85B397}"/>
    <cellStyle name="Input 4 3 6 7" xfId="10693" xr:uid="{B7121E30-AF0A-4DF6-BDAA-194F2063EF6F}"/>
    <cellStyle name="Input 4 3 6 8" xfId="12213" xr:uid="{F1462537-7AEB-4006-BA49-AE02CA688BC4}"/>
    <cellStyle name="Input 4 3 6 9" xfId="14898" xr:uid="{56F671E3-EAD6-4397-9C43-28DA0925D570}"/>
    <cellStyle name="Input 4 3 7" xfId="4080" xr:uid="{52D9CE64-508E-47CA-BE87-EBD544197D62}"/>
    <cellStyle name="Input 4 3 7 10" xfId="16380" xr:uid="{96930D34-FBCD-4CEA-925D-0D77866F9B02}"/>
    <cellStyle name="Input 4 3 7 11" xfId="17709" xr:uid="{F3CEF4F1-5A68-4E77-890C-8AB45E453C71}"/>
    <cellStyle name="Input 4 3 7 12" xfId="19040" xr:uid="{BE985AC3-959C-4FB2-8649-A622B04626AC}"/>
    <cellStyle name="Input 4 3 7 13" xfId="16632" xr:uid="{D452B814-2166-4BA2-9787-FF81976EA35A}"/>
    <cellStyle name="Input 4 3 7 14" xfId="21430" xr:uid="{AA64E869-7446-4EFA-B0D0-F260C8ACEC85}"/>
    <cellStyle name="Input 4 3 7 15" xfId="22722" xr:uid="{B06D5B78-1C05-4CDC-82C6-6D58D2D71E95}"/>
    <cellStyle name="Input 4 3 7 16" xfId="24011" xr:uid="{2FAB1F30-8CC8-4A7D-BE1F-BEF8B609DD83}"/>
    <cellStyle name="Input 4 3 7 2" xfId="4471" xr:uid="{D75C1B23-EB98-4C6B-9BF5-6BFBE013CF61}"/>
    <cellStyle name="Input 4 3 7 3" xfId="7076" xr:uid="{10E6DD62-5769-4AEC-B6E4-D9204BDC1D03}"/>
    <cellStyle name="Input 4 3 7 4" xfId="8405" xr:uid="{F31945B2-0839-4467-BDB7-1767A02FD6D2}"/>
    <cellStyle name="Input 4 3 7 5" xfId="9734" xr:uid="{9B558F9F-A09D-476A-AD36-9DFC92AA3ADE}"/>
    <cellStyle name="Input 4 3 7 6" xfId="5633" xr:uid="{E933418B-38FA-43D1-812F-B7567B1AC507}"/>
    <cellStyle name="Input 4 3 7 7" xfId="9958" xr:uid="{6D2A9ED2-D375-4CF2-BAA2-56E24B82FB7B}"/>
    <cellStyle name="Input 4 3 7 8" xfId="13166" xr:uid="{97B1503E-0347-4E02-8DB7-D74E1E926D52}"/>
    <cellStyle name="Input 4 3 7 9" xfId="15050" xr:uid="{D1362E9D-C507-463A-AB8B-25B02B80048E}"/>
    <cellStyle name="Input 4 3 8" xfId="5095" xr:uid="{3C7BFE1D-806E-4DF9-8E3E-0DF342AB0D46}"/>
    <cellStyle name="Input 4 3 9" xfId="5936" xr:uid="{0CCD3C7A-F788-4C0B-96D3-347AC3F5E68E}"/>
    <cellStyle name="Input 4 4" xfId="3186" xr:uid="{EE2E3E01-7ED7-4D03-9F59-C178A6BD912F}"/>
    <cellStyle name="Input 4 4 10" xfId="15486" xr:uid="{888808E0-0F1B-4563-AB93-C95BBB2C91BD}"/>
    <cellStyle name="Input 4 4 11" xfId="16815" xr:uid="{24899EB4-35FD-491E-81C0-83346099A89A}"/>
    <cellStyle name="Input 4 4 12" xfId="18146" xr:uid="{A68F13F1-5A24-44F4-8535-6532B2B098D7}"/>
    <cellStyle name="Input 4 4 13" xfId="19560" xr:uid="{B9F046C5-FAAA-43E7-B7D5-901239034BD9}"/>
    <cellStyle name="Input 4 4 14" xfId="20536" xr:uid="{C1CB5615-9AC5-4F79-86DC-E1A26ADB68F4}"/>
    <cellStyle name="Input 4 4 15" xfId="21828" xr:uid="{3F816A69-EBF7-4F58-AA30-EC3C6DA7B081}"/>
    <cellStyle name="Input 4 4 16" xfId="23117" xr:uid="{72D6DB5D-1AB4-4A0F-BD9A-9F25E9C79BEF}"/>
    <cellStyle name="Input 4 4 2" xfId="5029" xr:uid="{A020AF7E-BC5E-42A2-8307-36FF4C81B524}"/>
    <cellStyle name="Input 4 4 3" xfId="6182" xr:uid="{41E1597F-08CF-4B13-B7BA-E541DF636282}"/>
    <cellStyle name="Input 4 4 4" xfId="7511" xr:uid="{30170A77-23E2-4E2E-9A3A-163BCDC665D1}"/>
    <cellStyle name="Input 4 4 5" xfId="8840" xr:uid="{0AAAAB8A-E1FC-41A9-A51E-B6B14AA18313}"/>
    <cellStyle name="Input 4 4 6" xfId="10314" xr:uid="{4DF95E0C-9956-4A47-90BD-54F899E47D48}"/>
    <cellStyle name="Input 4 4 7" xfId="11666" xr:uid="{E87D15C9-3638-4D9D-A9F4-A10D765CD700}"/>
    <cellStyle name="Input 4 4 8" xfId="12646" xr:uid="{05ADA55B-646C-4D7B-BC7B-4027BCF0AA06}"/>
    <cellStyle name="Input 4 4 9" xfId="14156" xr:uid="{FA9A0EA6-1BB2-4431-95A7-15E74054ED29}"/>
    <cellStyle name="Input 4 5" xfId="3103" xr:uid="{5596E7CC-612F-40DC-981C-323814297FCC}"/>
    <cellStyle name="Input 4 5 10" xfId="15403" xr:uid="{BF9A38A1-752D-4CC6-9A52-86FF422254FD}"/>
    <cellStyle name="Input 4 5 11" xfId="16732" xr:uid="{3A8E1FEB-6A76-4736-B9C7-DD8F533F753C}"/>
    <cellStyle name="Input 4 5 12" xfId="18063" xr:uid="{CA002FC7-1AE5-4D11-BE31-14B469A57FC4}"/>
    <cellStyle name="Input 4 5 13" xfId="19436" xr:uid="{E39709F6-D3F9-4436-85A7-E1AD8DFA837A}"/>
    <cellStyle name="Input 4 5 14" xfId="20453" xr:uid="{E6DD0E2B-0726-4CCB-B37E-314A2B919FB5}"/>
    <cellStyle name="Input 4 5 15" xfId="21745" xr:uid="{B24E5648-EDD3-4A84-9196-D5A5CF976841}"/>
    <cellStyle name="Input 4 5 16" xfId="23034" xr:uid="{7FF2DDFD-B9C6-4216-B661-A0D273C55F70}"/>
    <cellStyle name="Input 4 5 2" xfId="4874" xr:uid="{13DCF60D-533D-463F-8047-C8BBA55427BA}"/>
    <cellStyle name="Input 4 5 3" xfId="6099" xr:uid="{153B6C50-B029-4CCC-8C82-07CD97ACB707}"/>
    <cellStyle name="Input 4 5 4" xfId="7428" xr:uid="{482B7B42-C744-428D-8140-362FE914BC2E}"/>
    <cellStyle name="Input 4 5 5" xfId="8757" xr:uid="{74D7D594-080A-4676-82DC-3E333812B998}"/>
    <cellStyle name="Input 4 5 6" xfId="10168" xr:uid="{BB801B84-01CA-4D59-8B98-1AD6B8B57ABA}"/>
    <cellStyle name="Input 4 5 7" xfId="11513" xr:uid="{2F5207A1-732E-42B1-9F95-DA035E7AE79A}"/>
    <cellStyle name="Input 4 5 8" xfId="13107" xr:uid="{499528C1-94AC-4995-8A95-B1E7701C4CE6}"/>
    <cellStyle name="Input 4 5 9" xfId="14073" xr:uid="{088B3D3C-DBB9-48A2-B41C-A246175901AC}"/>
    <cellStyle name="Input 4 6" xfId="3155" xr:uid="{8E968E0B-BA28-4472-9888-BA77C9ED52C5}"/>
    <cellStyle name="Input 4 6 10" xfId="15455" xr:uid="{23756410-0BD7-4CC9-90B1-EB8382B0428A}"/>
    <cellStyle name="Input 4 6 11" xfId="16784" xr:uid="{C134A22C-5B08-42B0-8D5A-55C6952272C4}"/>
    <cellStyle name="Input 4 6 12" xfId="18115" xr:uid="{1449B912-BD22-4296-92C1-F627CDC837E7}"/>
    <cellStyle name="Input 4 6 13" xfId="19605" xr:uid="{3A23233B-0EF3-4AE2-BCDF-09FF9B93C621}"/>
    <cellStyle name="Input 4 6 14" xfId="20505" xr:uid="{F817815C-3EDE-459A-8A3F-EFF74DF52E6C}"/>
    <cellStyle name="Input 4 6 15" xfId="21797" xr:uid="{32E6B222-53CD-470E-8F4E-7144BF4F8726}"/>
    <cellStyle name="Input 4 6 16" xfId="23086" xr:uid="{06F9D3DA-40A6-41AE-9532-818B68604CFA}"/>
    <cellStyle name="Input 4 6 2" xfId="5081" xr:uid="{203F0C53-3FCD-4566-A8C7-FE8D0B7D8082}"/>
    <cellStyle name="Input 4 6 3" xfId="6151" xr:uid="{69476DD6-999F-43CF-9B16-19AB8E1042FA}"/>
    <cellStyle name="Input 4 6 4" xfId="7480" xr:uid="{3AE38625-0EE9-411A-9F60-1FF3FD2DA269}"/>
    <cellStyle name="Input 4 6 5" xfId="8809" xr:uid="{6F801133-0996-4EE7-9FB4-A08BED576C32}"/>
    <cellStyle name="Input 4 6 6" xfId="10365" xr:uid="{5A4D3B38-E81E-48E0-8788-C43FA6BB2DAE}"/>
    <cellStyle name="Input 4 6 7" xfId="11719" xr:uid="{155FE562-59BA-4D72-AA61-6C1CDC2CCB02}"/>
    <cellStyle name="Input 4 6 8" xfId="11907" xr:uid="{D93557F3-D1E5-4C9A-A975-9758CEB93748}"/>
    <cellStyle name="Input 4 6 9" xfId="14125" xr:uid="{EC1F3374-8642-4303-86C9-C58772960E7D}"/>
    <cellStyle name="Input 4 7" xfId="3113" xr:uid="{78A30208-F72B-4A14-B351-5AF389C0062E}"/>
    <cellStyle name="Input 4 7 10" xfId="15413" xr:uid="{F0961002-EB5D-4B18-B038-7686F4A654C8}"/>
    <cellStyle name="Input 4 7 11" xfId="16742" xr:uid="{31861C9A-0795-4689-8929-2E3A5D8AE9D7}"/>
    <cellStyle name="Input 4 7 12" xfId="18073" xr:uid="{A3DBAC26-81FF-459E-AB1C-000F6B18AF8B}"/>
    <cellStyle name="Input 4 7 13" xfId="19862" xr:uid="{4EEBB507-5F09-419E-9C71-C27B9B5DF4F7}"/>
    <cellStyle name="Input 4 7 14" xfId="20463" xr:uid="{2A4D16F6-2AB2-4951-858A-6FD75418F8FE}"/>
    <cellStyle name="Input 4 7 15" xfId="21755" xr:uid="{BBE35316-809B-40AF-AA4A-7B0A1A098165}"/>
    <cellStyle name="Input 4 7 16" xfId="23044" xr:uid="{5EC483C3-7491-4C71-95AB-072197543139}"/>
    <cellStyle name="Input 4 7 2" xfId="5400" xr:uid="{A946238D-2F10-4466-AAD2-7034F43DC5F1}"/>
    <cellStyle name="Input 4 7 3" xfId="6109" xr:uid="{FA6BDE56-0A1E-4B22-B10C-FA8CEEC1BC3C}"/>
    <cellStyle name="Input 4 7 4" xfId="7438" xr:uid="{DED5F3DA-5ADC-4326-B6B8-BD22700DB6E1}"/>
    <cellStyle name="Input 4 7 5" xfId="8767" xr:uid="{DAB65862-D212-41BF-812F-3278DDDFE43D}"/>
    <cellStyle name="Input 4 7 6" xfId="10668" xr:uid="{CA4AD6C9-21E9-40FC-99E9-DC6824D8B367}"/>
    <cellStyle name="Input 4 7 7" xfId="12037" xr:uid="{77A35F29-B2FA-4BBE-8A16-DB21FC1EB3BC}"/>
    <cellStyle name="Input 4 7 8" xfId="11276" xr:uid="{7275AB6E-091F-4E44-ADCA-C9EFC8787C9F}"/>
    <cellStyle name="Input 4 7 9" xfId="14083" xr:uid="{4D633BFF-07CB-4AFC-8275-3B3129B6BB88}"/>
    <cellStyle name="Input 4 8" xfId="3132" xr:uid="{32326A50-B685-423B-B8FB-FA84933DDEFA}"/>
    <cellStyle name="Input 4 8 10" xfId="15432" xr:uid="{F28EDA61-D464-4632-96EA-120A1B045D92}"/>
    <cellStyle name="Input 4 8 11" xfId="16761" xr:uid="{CDDF6B40-304D-4F8A-AD76-3B6374B31EE7}"/>
    <cellStyle name="Input 4 8 12" xfId="18092" xr:uid="{5DD1699E-6642-4746-8C9E-075EEC31B92D}"/>
    <cellStyle name="Input 4 8 13" xfId="19989" xr:uid="{925AD279-EECF-4532-8884-66C163332C5D}"/>
    <cellStyle name="Input 4 8 14" xfId="20482" xr:uid="{6B019A67-D6A9-495F-86DC-1F96969FBBA7}"/>
    <cellStyle name="Input 4 8 15" xfId="21774" xr:uid="{61E62B0C-315A-4B43-82BA-A08106EC817A}"/>
    <cellStyle name="Input 4 8 16" xfId="23063" xr:uid="{4729CE58-47D4-4DA1-834A-46CC4D5FF2E1}"/>
    <cellStyle name="Input 4 8 2" xfId="5552" xr:uid="{0F4FD05F-1FDF-4DA8-826D-BA3D71E30B03}"/>
    <cellStyle name="Input 4 8 3" xfId="6128" xr:uid="{CE209B6F-4866-41A7-91DD-CE4062D3C23D}"/>
    <cellStyle name="Input 4 8 4" xfId="7457" xr:uid="{79BF0BFF-D8CC-46D4-8454-5A8E352E8AE3}"/>
    <cellStyle name="Input 4 8 5" xfId="8786" xr:uid="{198DCEBF-0035-4C3B-B062-0AD71F23A72C}"/>
    <cellStyle name="Input 4 8 6" xfId="10812" xr:uid="{1A4D7399-CCE4-4EEC-B639-0CCEE7082B05}"/>
    <cellStyle name="Input 4 8 7" xfId="12191" xr:uid="{6AA7DA0C-4765-4C95-A79D-5A346FCB3430}"/>
    <cellStyle name="Input 4 8 8" xfId="11156" xr:uid="{A209149F-1972-47D7-B828-55081C680092}"/>
    <cellStyle name="Input 4 8 9" xfId="14102" xr:uid="{6D00D5A1-375C-4967-8C5A-46E2F2AADEE6}"/>
    <cellStyle name="Input 4 9" xfId="3015" xr:uid="{034B1176-4DBF-4FDD-BC21-09E5D6B8DEC8}"/>
    <cellStyle name="Input 4 9 10" xfId="15315" xr:uid="{D72851AF-C166-40E7-B1EF-E15333460DB9}"/>
    <cellStyle name="Input 4 9 11" xfId="16644" xr:uid="{71CD93CD-2FF4-4D86-A8CD-A8EF39E4846A}"/>
    <cellStyle name="Input 4 9 12" xfId="17975" xr:uid="{0399D45D-12E8-4C62-AAD6-9680C6B53B00}"/>
    <cellStyle name="Input 4 9 13" xfId="19919" xr:uid="{BA9F529C-FBF6-4A48-BF4A-15F36BC6AABD}"/>
    <cellStyle name="Input 4 9 14" xfId="20365" xr:uid="{C43FBE69-4920-452B-83FE-416E9CA14A97}"/>
    <cellStyle name="Input 4 9 15" xfId="21657" xr:uid="{3508B636-2002-4F36-9265-1B74401D7E6D}"/>
    <cellStyle name="Input 4 9 16" xfId="22946" xr:uid="{1B5FB707-6A1D-4324-B444-6CDC448864F9}"/>
    <cellStyle name="Input 4 9 2" xfId="5469" xr:uid="{A8BC2342-6A96-4B9F-AD24-6FDF5356EE88}"/>
    <cellStyle name="Input 4 9 3" xfId="6011" xr:uid="{E7F93B1E-B2A6-41F0-B9E4-C878F87DCD5A}"/>
    <cellStyle name="Input 4 9 4" xfId="7340" xr:uid="{29C81889-F3F8-44A2-AF4C-3E51EB2961FE}"/>
    <cellStyle name="Input 4 9 5" xfId="8669" xr:uid="{4F0A0BC0-1390-42DD-B0CC-6EE64BAE3AB5}"/>
    <cellStyle name="Input 4 9 6" xfId="10731" xr:uid="{9041A7E5-397B-4D8D-A508-D35C0ED85D50}"/>
    <cellStyle name="Input 4 9 7" xfId="12106" xr:uid="{D8E5229D-45F0-41C1-B134-92B5F4756492}"/>
    <cellStyle name="Input 4 9 8" xfId="11138" xr:uid="{278F2660-9718-4DA2-954C-78C1BBFC772B}"/>
    <cellStyle name="Input 4 9 9" xfId="13985" xr:uid="{44523EF4-A394-4A81-AC2B-88D9EBB41811}"/>
    <cellStyle name="Input 5" xfId="2627" xr:uid="{8D9C7847-06FE-45B6-A29B-517D16428BC2}"/>
    <cellStyle name="Input 5 10" xfId="12987" xr:uid="{96C73708-CD85-48B9-8BBB-7D4FB1C73348}"/>
    <cellStyle name="Input 5 11" xfId="13438" xr:uid="{ECC80C94-AE14-44C7-89F8-E0109BEC938B}"/>
    <cellStyle name="Input 5 12" xfId="11667" xr:uid="{EF14ED8B-A922-4820-AEB4-AB8E225A54DC}"/>
    <cellStyle name="Input 5 13" xfId="19806" xr:uid="{4E41FC77-B35B-4D0A-B3E1-FF75BC32816E}"/>
    <cellStyle name="Input 5 14" xfId="20056" xr:uid="{C3F31CB3-B6C8-467C-B46E-6E1007C4EEC4}"/>
    <cellStyle name="Input 5 15" xfId="19624" xr:uid="{A01B75F8-DFD6-4DA5-AAE9-3F257A57701F}"/>
    <cellStyle name="Input 5 16" xfId="20359" xr:uid="{2FE40B0D-DA75-4123-ABEE-A7529786B41D}"/>
    <cellStyle name="Input 5 2" xfId="5327" xr:uid="{38D4E317-020A-4501-B653-81B200031508}"/>
    <cellStyle name="Input 5 3" xfId="5632" xr:uid="{F2C491BE-3B7A-4EBD-B46D-4D89C428F2FD}"/>
    <cellStyle name="Input 5 4" xfId="5246" xr:uid="{54DF04AC-64DD-4866-B197-F2E6D4E2381F}"/>
    <cellStyle name="Input 5 5" xfId="5106" xr:uid="{129B8695-1B44-4297-9C19-5CB0D6EFE583}"/>
    <cellStyle name="Input 5 6" xfId="10597" xr:uid="{D71D63DF-B40C-41D3-A3DA-725FD4F1D8AD}"/>
    <cellStyle name="Input 5 7" xfId="11965" xr:uid="{632CF2F0-267A-4839-978F-579CFD8E6843}"/>
    <cellStyle name="Input 5 8" xfId="13709" xr:uid="{1A751139-613B-490E-A20E-A9D194CDF493}"/>
    <cellStyle name="Input 5 9" xfId="11645" xr:uid="{05E7AEA1-E67E-4948-9BA9-3AE330DB65AD}"/>
    <cellStyle name="Input 6" xfId="3047" xr:uid="{29B55E5D-5104-4F7E-8BD6-696634565A91}"/>
    <cellStyle name="Input 6 10" xfId="15347" xr:uid="{EAB03C36-3D78-4C93-8110-D525FA06C3B4}"/>
    <cellStyle name="Input 6 11" xfId="16676" xr:uid="{2C30CA29-2B4C-4340-A25A-277ECF5C63A4}"/>
    <cellStyle name="Input 6 12" xfId="18007" xr:uid="{2DD1A994-4D34-46E5-AD7B-42206A54B515}"/>
    <cellStyle name="Input 6 13" xfId="20081" xr:uid="{CBAEA1F5-23E4-48E7-907B-31DEE5EDA5C3}"/>
    <cellStyle name="Input 6 14" xfId="20397" xr:uid="{E761DCE3-EAA1-4A32-ABA0-4C31E23C53B0}"/>
    <cellStyle name="Input 6 15" xfId="21689" xr:uid="{52213F04-8D2D-4B45-8AEB-CA976F5C8AC7}"/>
    <cellStyle name="Input 6 16" xfId="22978" xr:uid="{DCF6ADD6-AAF5-42D7-8AFB-1FC50B16F4C6}"/>
    <cellStyle name="Input 6 2" xfId="5669" xr:uid="{75151DA3-2F28-41F1-AA5F-634F9F1C2C23}"/>
    <cellStyle name="Input 6 3" xfId="6043" xr:uid="{14AF3D7F-44B1-4C5E-9CE5-58A5D515B974}"/>
    <cellStyle name="Input 6 4" xfId="7372" xr:uid="{29F4C579-7B4F-4F3F-8BA3-8E8CBEBB6D92}"/>
    <cellStyle name="Input 6 5" xfId="8701" xr:uid="{3592F80A-55D6-4508-8677-D8B043816449}"/>
    <cellStyle name="Input 6 6" xfId="10921" xr:uid="{3F36CC16-6F94-4A19-9EF4-BE5F6D443061}"/>
    <cellStyle name="Input 6 7" xfId="12308" xr:uid="{524687EF-DB82-4D47-9F68-A6F24C3DCE07}"/>
    <cellStyle name="Input 6 8" xfId="11134" xr:uid="{8FAD5A9E-B80B-4FA0-A85F-88259057EC7B}"/>
    <cellStyle name="Input 6 9" xfId="14017" xr:uid="{425C2EA4-3F1A-4436-8F65-54CE4E9C5C3E}"/>
    <cellStyle name="Input 7" xfId="3167" xr:uid="{7B4B1437-7D06-4855-A7DD-F386221381B6}"/>
    <cellStyle name="Input 7 10" xfId="15467" xr:uid="{5F62745A-0CF7-49B8-BE7D-4AD455B4CF6B}"/>
    <cellStyle name="Input 7 11" xfId="16796" xr:uid="{0D9E9A14-B966-45CD-82DD-4F78AE76A945}"/>
    <cellStyle name="Input 7 12" xfId="18127" xr:uid="{92182AB2-962F-4A69-B6D3-E439AA98355B}"/>
    <cellStyle name="Input 7 13" xfId="19325" xr:uid="{EE43226A-E2F2-4D65-992F-9EEFFD9F16E5}"/>
    <cellStyle name="Input 7 14" xfId="20517" xr:uid="{854A1701-D08D-4E67-BDC4-E690A0FC68A6}"/>
    <cellStyle name="Input 7 15" xfId="21809" xr:uid="{2462C583-0F17-4F81-9809-96144F30DD21}"/>
    <cellStyle name="Input 7 16" xfId="23098" xr:uid="{7C5B8C02-CB2B-488C-8A5C-E0A7603CAC3D}"/>
    <cellStyle name="Input 7 2" xfId="4744" xr:uid="{C869A4F6-31C6-4A9E-824B-094C027E79DC}"/>
    <cellStyle name="Input 7 3" xfId="6163" xr:uid="{C8AA151E-A3FD-4065-98AB-E25512A0294E}"/>
    <cellStyle name="Input 7 4" xfId="7492" xr:uid="{842D13D4-583B-466B-AA51-B5F9EA64A525}"/>
    <cellStyle name="Input 7 5" xfId="8821" xr:uid="{EE864ACB-1698-4225-92E4-01CAB3379E81}"/>
    <cellStyle name="Input 7 6" xfId="10044" xr:uid="{7FF053AC-E3C2-46C8-ADBC-6F178F20A67A}"/>
    <cellStyle name="Input 7 7" xfId="11384" xr:uid="{5E06B02F-7FA8-468E-94B9-837DABB2CA25}"/>
    <cellStyle name="Input 7 8" xfId="12648" xr:uid="{1549205F-172F-450A-B472-566A1B9F67D1}"/>
    <cellStyle name="Input 7 9" xfId="14137" xr:uid="{0AA17783-ECE1-4B88-B388-E5EACC0CABC1}"/>
    <cellStyle name="Input 8" xfId="2700" xr:uid="{A59D7138-0E10-44FB-AE36-9FD4E4F81BCE}"/>
    <cellStyle name="Input 8 10" xfId="12001" xr:uid="{043AA940-8489-4F73-AE0B-02EB8A334E88}"/>
    <cellStyle name="Input 8 11" xfId="13412" xr:uid="{22D17493-E85A-401D-97F2-7E37EAEE52BD}"/>
    <cellStyle name="Input 8 12" xfId="11562" xr:uid="{AD5CF471-577B-4930-8A84-E084D2E47B77}"/>
    <cellStyle name="Input 8 13" xfId="19330" xr:uid="{BA0F1E77-C1F6-4CBB-BEDA-70A01A5FE5D5}"/>
    <cellStyle name="Input 8 14" xfId="19575" xr:uid="{EEB45734-16F6-4CBD-B1CF-A510363E0DDA}"/>
    <cellStyle name="Input 8 15" xfId="20168" xr:uid="{76117DA4-529B-45A9-A1DF-821E11F1AFDE}"/>
    <cellStyle name="Input 8 16" xfId="19958" xr:uid="{93757083-1F55-4022-A230-42B05BE9BBCE}"/>
    <cellStyle name="Input 8 2" xfId="4753" xr:uid="{0B97A9AF-3AFA-4817-9D30-D7A31D91C355}"/>
    <cellStyle name="Input 8 3" xfId="5050" xr:uid="{6CEE0FFD-E96F-49BB-9834-3BD9AC2015FA}"/>
    <cellStyle name="Input 8 4" xfId="4489" xr:uid="{DFBB4D56-B709-46AA-B9A7-70F693E4B06D}"/>
    <cellStyle name="Input 8 5" xfId="5101" xr:uid="{2607F8CA-222C-4AA2-9038-DBDFF1EF4BA1}"/>
    <cellStyle name="Input 8 6" xfId="10051" xr:uid="{88116A9C-7C5C-4CAA-A2FC-0316BDACD47E}"/>
    <cellStyle name="Input 8 7" xfId="11393" xr:uid="{8352525C-5F18-4B8A-ABA5-CBFC9138495B}"/>
    <cellStyle name="Input 8 8" xfId="13671" xr:uid="{F0BC2692-31A8-4668-A47B-5C0FB796D11A}"/>
    <cellStyle name="Input 8 9" xfId="12657" xr:uid="{8F8E0EE3-F362-45C1-9F48-65A73E91F509}"/>
    <cellStyle name="Input 9" xfId="3088" xr:uid="{3AE3CB69-91DA-45BC-8201-B9840B534FD3}"/>
    <cellStyle name="Input 9 10" xfId="15388" xr:uid="{979D1E56-347B-416C-A4B6-686002BE50FE}"/>
    <cellStyle name="Input 9 11" xfId="16717" xr:uid="{02132BF4-D49A-4803-9524-812D6D6C8AB6}"/>
    <cellStyle name="Input 9 12" xfId="18048" xr:uid="{1493F207-E347-4DB0-BAFF-A5329A5FB35E}"/>
    <cellStyle name="Input 9 13" xfId="19659" xr:uid="{F67F2869-940A-42E1-9284-20FE5C0374F4}"/>
    <cellStyle name="Input 9 14" xfId="20438" xr:uid="{1ED86FAA-DAFC-45D1-8CF4-8C15A5DACD31}"/>
    <cellStyle name="Input 9 15" xfId="21730" xr:uid="{14F988A0-EB31-4939-980B-0F38DC0DFAF8}"/>
    <cellStyle name="Input 9 16" xfId="23019" xr:uid="{FF2DACDE-B47F-49AA-86BE-0C1882BCAD78}"/>
    <cellStyle name="Input 9 2" xfId="5145" xr:uid="{FD8F61D4-C323-41EB-840D-C9D09404403D}"/>
    <cellStyle name="Input 9 3" xfId="6084" xr:uid="{8FB75539-F586-4951-A79E-A00808F94C2E}"/>
    <cellStyle name="Input 9 4" xfId="7413" xr:uid="{F0313A96-9E7B-4CEC-848B-3E32AE5BBA9B}"/>
    <cellStyle name="Input 9 5" xfId="8742" xr:uid="{85120444-3398-42AF-9F6E-611CD5516D21}"/>
    <cellStyle name="Input 9 6" xfId="10424" xr:uid="{55CEC761-B129-4AB3-8C47-55878BB008C0}"/>
    <cellStyle name="Input 9 7" xfId="11782" xr:uid="{CC066122-9CB2-4373-A938-05D3AD5F756F}"/>
    <cellStyle name="Input 9 8" xfId="13631" xr:uid="{52EB6A7E-07A1-415F-831D-8D389CB3222C}"/>
    <cellStyle name="Input 9 9" xfId="14058" xr:uid="{B451E332-297D-498F-93B7-760FE0A72EA6}"/>
    <cellStyle name="inputExposure" xfId="2629" xr:uid="{02F1D46E-0692-4F56-A0B1-55DE267BEC6E}"/>
    <cellStyle name="Jegyzet" xfId="2630" xr:uid="{7751781C-8AF1-4582-8CDC-B4C7FD2C012A}"/>
    <cellStyle name="Jegyzet 10" xfId="3351" xr:uid="{C7CAF938-551A-44F5-B6FE-4ED5F90B5CF1}"/>
    <cellStyle name="Jegyzet 10 10" xfId="15651" xr:uid="{DD7CEE23-FF8F-4ED2-B225-E598CB6C9E6D}"/>
    <cellStyle name="Jegyzet 10 11" xfId="16980" xr:uid="{1BE06312-03DE-4D1A-97FA-E4315B4FD224}"/>
    <cellStyle name="Jegyzet 10 12" xfId="18311" xr:uid="{465ABB0B-9020-4743-B0F2-4DE6C82A20CB}"/>
    <cellStyle name="Jegyzet 10 13" xfId="19265" xr:uid="{E66796B7-0874-4000-A156-1377FEC93AFD}"/>
    <cellStyle name="Jegyzet 10 14" xfId="20701" xr:uid="{6699E0F0-9774-4898-BB91-7545DA117CCF}"/>
    <cellStyle name="Jegyzet 10 15" xfId="21993" xr:uid="{DD326B69-326B-4992-8557-1E8C0820C8D2}"/>
    <cellStyle name="Jegyzet 10 16" xfId="23282" xr:uid="{95311A04-A69B-46CF-B541-A81E252A4FBF}"/>
    <cellStyle name="Jegyzet 10 2" xfId="4677" xr:uid="{3BE74C9A-2E5C-4B3D-B088-FA584565F589}"/>
    <cellStyle name="Jegyzet 10 3" xfId="6347" xr:uid="{485D6524-3EF4-4303-B725-802D629B04DB}"/>
    <cellStyle name="Jegyzet 10 4" xfId="7676" xr:uid="{FE3B6505-8671-40D5-B5D3-83A304192C3A}"/>
    <cellStyle name="Jegyzet 10 5" xfId="9005" xr:uid="{F7C212BC-4124-4BD9-B17B-9D0ABE4E2637}"/>
    <cellStyle name="Jegyzet 10 6" xfId="9977" xr:uid="{4035A6E8-DB91-413B-9BC9-92E4B31E51BA}"/>
    <cellStyle name="Jegyzet 10 7" xfId="11317" xr:uid="{8451D2A8-A07C-4C55-8AF7-0CD469D8CE58}"/>
    <cellStyle name="Jegyzet 10 8" xfId="13433" xr:uid="{670E2032-373A-4D56-A067-93626C68B797}"/>
    <cellStyle name="Jegyzet 10 9" xfId="14321" xr:uid="{DF2A8D51-851B-4D35-BA3F-5003A979DDE3}"/>
    <cellStyle name="Jegyzet 11" xfId="3513" xr:uid="{A9D00EB9-BBC6-4452-AAA8-1F8442E57E66}"/>
    <cellStyle name="Jegyzet 11 10" xfId="15813" xr:uid="{5FCFCB2A-0A7F-4071-B215-7FF6448087C9}"/>
    <cellStyle name="Jegyzet 11 11" xfId="17142" xr:uid="{654DADEE-CA95-46CD-A15A-2C9EF75A1338}"/>
    <cellStyle name="Jegyzet 11 12" xfId="18473" xr:uid="{A2B5A50D-13A3-4EAA-86A8-B93ADE795127}"/>
    <cellStyle name="Jegyzet 11 13" xfId="12686" xr:uid="{CB06A16B-125E-4457-897B-CDCB8B4B2D89}"/>
    <cellStyle name="Jegyzet 11 14" xfId="20863" xr:uid="{2B777FD3-D9C1-48D6-888C-6F015AA42CDB}"/>
    <cellStyle name="Jegyzet 11 15" xfId="22155" xr:uid="{27B8730F-3575-445C-A048-F3070F9E2A3B}"/>
    <cellStyle name="Jegyzet 11 16" xfId="23444" xr:uid="{7DB490D5-A7E7-4191-9C7D-7D7371A6A513}"/>
    <cellStyle name="Jegyzet 11 2" xfId="4312" xr:uid="{7FAED3B0-85BF-4300-AF45-BB2E6BB454D2}"/>
    <cellStyle name="Jegyzet 11 3" xfId="6509" xr:uid="{0F70219B-1676-46ED-BD21-066BB54D3852}"/>
    <cellStyle name="Jegyzet 11 4" xfId="7838" xr:uid="{B3D95CA9-1BE5-4844-B2B0-C518F793BDB5}"/>
    <cellStyle name="Jegyzet 11 5" xfId="9167" xr:uid="{95D29BDE-F53C-4CEF-A797-10ECE4031477}"/>
    <cellStyle name="Jegyzet 11 6" xfId="5789" xr:uid="{0DD1AB37-4220-4CB6-86CA-51CF11F019C3}"/>
    <cellStyle name="Jegyzet 11 7" xfId="9961" xr:uid="{5F77E331-562C-45CC-BBEA-B41737AE48CD}"/>
    <cellStyle name="Jegyzet 11 8" xfId="13449" xr:uid="{7E266291-3FBD-4A94-AAF6-CF17ADCA59A9}"/>
    <cellStyle name="Jegyzet 11 9" xfId="14483" xr:uid="{CBE2AC4F-97C4-4BA8-8E1A-F1CF2D78939C}"/>
    <cellStyle name="Jegyzet 12" xfId="4657" xr:uid="{C4C330EB-DC40-4D72-A70A-C9DEDB370ECD}"/>
    <cellStyle name="Jegyzet 13" xfId="5654" xr:uid="{DB9DC1C4-032E-4262-B771-6A0F36B2DC45}"/>
    <cellStyle name="Jegyzet 14" xfId="4173" xr:uid="{05B6ECDB-A511-40E2-9E94-F3B826B8F40D}"/>
    <cellStyle name="Jegyzet 15" xfId="4876" xr:uid="{96E62E2E-9377-407E-B462-86E6FFF95C29}"/>
    <cellStyle name="Jegyzet 16" xfId="9957" xr:uid="{E85E42E0-793D-46FF-978C-353D39E7B69A}"/>
    <cellStyle name="Jegyzet 17" xfId="11297" xr:uid="{E6479E32-F792-4999-ADDE-338B9C220A7E}"/>
    <cellStyle name="Jegyzet 18" xfId="13434" xr:uid="{73FB34A0-E2DE-4083-A525-5FD5CA0047BD}"/>
    <cellStyle name="Jegyzet 19" xfId="11986" xr:uid="{17441DDD-B940-4225-9388-09719F6F1EC2}"/>
    <cellStyle name="Jegyzet 2" xfId="2808" xr:uid="{828D320B-B421-473C-94A2-ECA99AAE690E}"/>
    <cellStyle name="Jegyzet 2 10" xfId="3013" xr:uid="{6ACE7E6B-F3D3-4B37-97F7-6651EBB222F1}"/>
    <cellStyle name="Jegyzet 2 10 10" xfId="15313" xr:uid="{D96370EC-CB21-4A70-A0EE-2AB7E78AC421}"/>
    <cellStyle name="Jegyzet 2 10 11" xfId="16642" xr:uid="{4CD858A7-0F6F-43FA-9D1D-F55928C3834F}"/>
    <cellStyle name="Jegyzet 2 10 12" xfId="17973" xr:uid="{8A73CC67-BBB8-4A76-AC51-18E34B5584B9}"/>
    <cellStyle name="Jegyzet 2 10 13" xfId="20173" xr:uid="{63AC8FD3-C063-4EF6-81B1-E81817862A54}"/>
    <cellStyle name="Jegyzet 2 10 14" xfId="20363" xr:uid="{DF701D5C-F2C0-4930-8398-3D59CD323F23}"/>
    <cellStyle name="Jegyzet 2 10 15" xfId="21655" xr:uid="{EBED4901-2417-42F3-9916-318CAF17353B}"/>
    <cellStyle name="Jegyzet 2 10 16" xfId="22944" xr:uid="{2B3E3E3D-3832-4238-A33D-D6CC6140A8D2}"/>
    <cellStyle name="Jegyzet 2 10 2" xfId="5772" xr:uid="{44CA4EFC-5A19-4DE5-A4F1-CE82916A05B1}"/>
    <cellStyle name="Jegyzet 2 10 3" xfId="6009" xr:uid="{3B85AB4C-9495-4022-8A2E-993F72D21084}"/>
    <cellStyle name="Jegyzet 2 10 4" xfId="7338" xr:uid="{510DB632-ECF3-421E-ABEE-98FC4A616909}"/>
    <cellStyle name="Jegyzet 2 10 5" xfId="8667" xr:uid="{836D1BFF-F522-437F-B6CA-B01E143E20E3}"/>
    <cellStyle name="Jegyzet 2 10 6" xfId="11018" xr:uid="{215383D9-EE3A-4F62-8932-7EE7D7E4A1F2}"/>
    <cellStyle name="Jegyzet 2 10 7" xfId="12410" xr:uid="{BB53C84C-0F4F-406B-86DA-4D01EDB875C9}"/>
    <cellStyle name="Jegyzet 2 10 8" xfId="11523" xr:uid="{10A3CAA5-FF2D-44EB-B0CB-9B0F8F0CD0FB}"/>
    <cellStyle name="Jegyzet 2 10 9" xfId="13983" xr:uid="{12A2C12F-795B-4414-AB7E-E44FC09F9751}"/>
    <cellStyle name="Jegyzet 2 11" xfId="4591" xr:uid="{9F12C138-A17D-4F47-B34B-CBCC92581FEA}"/>
    <cellStyle name="Jegyzet 2 12" xfId="5804" xr:uid="{A0209CE2-14DC-489C-8949-61EB3415B004}"/>
    <cellStyle name="Jegyzet 2 13" xfId="7134" xr:uid="{035003C0-E613-4902-AD5B-C6ABB6BA10A2}"/>
    <cellStyle name="Jegyzet 2 14" xfId="8463" xr:uid="{F1290009-6128-45B9-B2B6-629D33551A8F}"/>
    <cellStyle name="Jegyzet 2 15" xfId="9898" xr:uid="{97966D0C-0BDC-471A-BEA9-0B7463E79760}"/>
    <cellStyle name="Jegyzet 2 16" xfId="11231" xr:uid="{B4493894-295C-4EEF-BA55-AAF6D7370C86}"/>
    <cellStyle name="Jegyzet 2 17" xfId="13008" xr:uid="{923D8FF2-FBA9-4EB9-9723-3DF0C10D731E}"/>
    <cellStyle name="Jegyzet 2 18" xfId="13779" xr:uid="{DB482BE6-672A-4E56-B4AA-AA41CA712C21}"/>
    <cellStyle name="Jegyzet 2 19" xfId="15108" xr:uid="{33BFCF2D-B33B-4E59-96A5-6AB49C9907DA}"/>
    <cellStyle name="Jegyzet 2 2" xfId="2848" xr:uid="{35792587-68B0-4E5B-B46B-E3375CB8803E}"/>
    <cellStyle name="Jegyzet 2 2 10" xfId="5780" xr:uid="{2758F9B1-A751-413A-A5F3-5A2BB553DFA0}"/>
    <cellStyle name="Jegyzet 2 2 11" xfId="5844" xr:uid="{6E4BBB7C-67B8-4767-91B5-CB01CAFD2CF8}"/>
    <cellStyle name="Jegyzet 2 2 12" xfId="7174" xr:uid="{98EEEEBD-DCCB-4BCB-8D91-75D7543C140B}"/>
    <cellStyle name="Jegyzet 2 2 13" xfId="8503" xr:uid="{3830F17D-8C64-48BB-9D90-26F4A3801F73}"/>
    <cellStyle name="Jegyzet 2 2 14" xfId="11025" xr:uid="{41F743A3-DE7C-4310-81C3-505495EC3AF5}"/>
    <cellStyle name="Jegyzet 2 2 15" xfId="12418" xr:uid="{9E584DDC-30E3-4C72-BCE4-E6D2A55957C3}"/>
    <cellStyle name="Jegyzet 2 2 16" xfId="11822" xr:uid="{95847019-8CAB-4A21-83FE-61812A6E901D}"/>
    <cellStyle name="Jegyzet 2 2 17" xfId="13819" xr:uid="{7438B44F-F9B2-4F56-8852-067EACF0B7E3}"/>
    <cellStyle name="Jegyzet 2 2 18" xfId="15148" xr:uid="{BF8B05AD-71EE-47C8-9FEB-F89B191BB9D1}"/>
    <cellStyle name="Jegyzet 2 2 19" xfId="16478" xr:uid="{53E0BC4F-982C-4A3B-ADE5-317B3494E2C0}"/>
    <cellStyle name="Jegyzet 2 2 2" xfId="2872" xr:uid="{DA8A555F-082D-4DF8-BAA8-CF3735CDDECC}"/>
    <cellStyle name="Jegyzet 2 2 2 10" xfId="7198" xr:uid="{3ABE1FC0-107F-47FA-83E5-A1F68F1D0BE5}"/>
    <cellStyle name="Jegyzet 2 2 2 11" xfId="8527" xr:uid="{762E032E-9745-43AD-BDEF-A423038B6566}"/>
    <cellStyle name="Jegyzet 2 2 2 12" xfId="10437" xr:uid="{0C6918C9-0E51-40CE-BF7D-AEC463310F38}"/>
    <cellStyle name="Jegyzet 2 2 2 13" xfId="11795" xr:uid="{2B353CA2-2F05-4413-9B4C-88F76A876FC5}"/>
    <cellStyle name="Jegyzet 2 2 2 14" xfId="13504" xr:uid="{C3A353BC-4EC2-4329-9827-FB6BB0E3C30A}"/>
    <cellStyle name="Jegyzet 2 2 2 15" xfId="13843" xr:uid="{D6739A02-A1F9-4B6A-BB97-B6FD731AD5F4}"/>
    <cellStyle name="Jegyzet 2 2 2 16" xfId="15172" xr:uid="{D7BAB483-7B01-4698-9653-FA979AC2FEB5}"/>
    <cellStyle name="Jegyzet 2 2 2 17" xfId="16502" xr:uid="{26C97A91-33AA-4AE1-A900-8A896DCAC103}"/>
    <cellStyle name="Jegyzet 2 2 2 18" xfId="17832" xr:uid="{7D251D9E-4672-4A1A-96E9-E73D0E77888C}"/>
    <cellStyle name="Jegyzet 2 2 2 19" xfId="19669" xr:uid="{169B79D6-60E9-49A0-9744-84A3814DC55A}"/>
    <cellStyle name="Jegyzet 2 2 2 2" xfId="3228" xr:uid="{891A2D6D-4478-4576-85A0-C1219613BC9B}"/>
    <cellStyle name="Jegyzet 2 2 2 2 10" xfId="15528" xr:uid="{6E3EE1A5-46E0-45AF-9071-5B5F67C76E1D}"/>
    <cellStyle name="Jegyzet 2 2 2 2 11" xfId="16857" xr:uid="{79C7AF90-B5FF-4C21-8B8D-DFDC4C4928E3}"/>
    <cellStyle name="Jegyzet 2 2 2 2 12" xfId="18188" xr:uid="{4B80109D-D98A-4579-9B1E-5963E7435BA8}"/>
    <cellStyle name="Jegyzet 2 2 2 2 13" xfId="20160" xr:uid="{00FB1B56-3A3A-4203-93CE-73A6D2F6D545}"/>
    <cellStyle name="Jegyzet 2 2 2 2 14" xfId="20578" xr:uid="{FF00B50A-47FF-4ECC-A493-1A8E978AF0D3}"/>
    <cellStyle name="Jegyzet 2 2 2 2 15" xfId="21870" xr:uid="{F90FD8FB-5987-4DD8-AC71-AA5DA0453A6F}"/>
    <cellStyle name="Jegyzet 2 2 2 2 16" xfId="23159" xr:uid="{3E046C59-412C-48D9-AFF0-E304A263D832}"/>
    <cellStyle name="Jegyzet 2 2 2 2 2" xfId="5758" xr:uid="{C0E2BC17-4EA0-419B-8316-1E4B83F05628}"/>
    <cellStyle name="Jegyzet 2 2 2 2 3" xfId="6224" xr:uid="{66AC8319-5ADA-49F2-912F-7CC7B45555C2}"/>
    <cellStyle name="Jegyzet 2 2 2 2 4" xfId="7553" xr:uid="{18ED5EAA-D672-4C38-8359-62ACCAC78D39}"/>
    <cellStyle name="Jegyzet 2 2 2 2 5" xfId="8882" xr:uid="{A3F85580-4AFC-40B4-8C96-6A2028203A8A}"/>
    <cellStyle name="Jegyzet 2 2 2 2 6" xfId="11005" xr:uid="{B10F17ED-CCEA-4D04-B289-757DDD99DAE0}"/>
    <cellStyle name="Jegyzet 2 2 2 2 7" xfId="12396" xr:uid="{DB32EAD1-E644-4D51-B071-99B4AF52C20C}"/>
    <cellStyle name="Jegyzet 2 2 2 2 8" xfId="12307" xr:uid="{3AAB7E57-A610-4A70-AA07-B87AAAF879AD}"/>
    <cellStyle name="Jegyzet 2 2 2 2 9" xfId="14198" xr:uid="{E9A41118-7BCE-41B8-8683-D8F13E957F63}"/>
    <cellStyle name="Jegyzet 2 2 2 20" xfId="20246" xr:uid="{F63BB0B1-E2FC-48B1-B0C7-E0B9C2F055A7}"/>
    <cellStyle name="Jegyzet 2 2 2 21" xfId="21539" xr:uid="{6C79D639-5186-46FC-8952-F8E28B7E6722}"/>
    <cellStyle name="Jegyzet 2 2 2 22" xfId="22830" xr:uid="{B8E57E57-E950-4EB9-AB67-57CA0ED6FAE1}"/>
    <cellStyle name="Jegyzet 2 2 2 3" xfId="3393" xr:uid="{FC627D30-5E55-4D9D-BF9C-9662255B32AF}"/>
    <cellStyle name="Jegyzet 2 2 2 3 10" xfId="15693" xr:uid="{FE7183F1-B94E-4FA9-920F-FD404B0F654E}"/>
    <cellStyle name="Jegyzet 2 2 2 3 11" xfId="17022" xr:uid="{F19CE58F-DCF8-4AEB-8BED-895B8771D7FA}"/>
    <cellStyle name="Jegyzet 2 2 2 3 12" xfId="18353" xr:uid="{3E28BF7B-F009-4ECF-BF5F-9977E531680B}"/>
    <cellStyle name="Jegyzet 2 2 2 3 13" xfId="16630" xr:uid="{4C65952E-D3FE-4DCB-BC6A-6A71BF40E058}"/>
    <cellStyle name="Jegyzet 2 2 2 3 14" xfId="20743" xr:uid="{D963B129-A131-4726-B21C-83B3E06131FA}"/>
    <cellStyle name="Jegyzet 2 2 2 3 15" xfId="22035" xr:uid="{339C2360-193B-444A-B25A-E291EF315734}"/>
    <cellStyle name="Jegyzet 2 2 2 3 16" xfId="23324" xr:uid="{99D56E85-8880-4C8D-9E8A-10165597DCC4}"/>
    <cellStyle name="Jegyzet 2 2 2 3 2" xfId="4443" xr:uid="{31B1F538-141E-45A4-BEB7-0EEF61EE7BC6}"/>
    <cellStyle name="Jegyzet 2 2 2 3 3" xfId="6389" xr:uid="{6BE57EEB-3CD1-44BD-A350-DC1F46B1D52B}"/>
    <cellStyle name="Jegyzet 2 2 2 3 4" xfId="7718" xr:uid="{C69818A6-58D0-4B10-85B0-00C09A00404D}"/>
    <cellStyle name="Jegyzet 2 2 2 3 5" xfId="9047" xr:uid="{992ED73E-029E-4863-9407-ED507477E376}"/>
    <cellStyle name="Jegyzet 2 2 2 3 6" xfId="4698" xr:uid="{72D48841-E7AA-42AA-B78D-1C9FB48C0C7D}"/>
    <cellStyle name="Jegyzet 2 2 2 3 7" xfId="11085" xr:uid="{46B72429-2227-411C-8874-8483FE1FAD71}"/>
    <cellStyle name="Jegyzet 2 2 2 3 8" xfId="13129" xr:uid="{8BC40A71-ED95-40B7-9450-A99BD5978157}"/>
    <cellStyle name="Jegyzet 2 2 2 3 9" xfId="14363" xr:uid="{B4E90A5E-645B-490A-801B-3B04B779EF47}"/>
    <cellStyle name="Jegyzet 2 2 2 4" xfId="3553" xr:uid="{B452D8F6-99DF-4294-ABC4-8B6868FDEC16}"/>
    <cellStyle name="Jegyzet 2 2 2 4 10" xfId="15853" xr:uid="{96E6BB59-E2A3-4D77-8C4A-A57DCE75CC0B}"/>
    <cellStyle name="Jegyzet 2 2 2 4 11" xfId="17182" xr:uid="{29C03C93-69CC-45E2-8486-E4DAEC778F20}"/>
    <cellStyle name="Jegyzet 2 2 2 4 12" xfId="18513" xr:uid="{0580BB2E-8DAE-4523-9484-8F2FD50B6754}"/>
    <cellStyle name="Jegyzet 2 2 2 4 13" xfId="19590" xr:uid="{E24BB5BF-0DA8-4641-BDED-0F1405ED13E7}"/>
    <cellStyle name="Jegyzet 2 2 2 4 14" xfId="20903" xr:uid="{760DA959-F679-47D4-8DBF-F775DE30E385}"/>
    <cellStyle name="Jegyzet 2 2 2 4 15" xfId="22195" xr:uid="{E8032DA2-D76C-41A8-87FC-D8ABB00F27C2}"/>
    <cellStyle name="Jegyzet 2 2 2 4 16" xfId="23484" xr:uid="{E1564EF4-F68F-475C-B7DE-0D010CAC5BEB}"/>
    <cellStyle name="Jegyzet 2 2 2 4 2" xfId="5066" xr:uid="{7F1A57AD-CF87-4506-B478-B3DAC85F9E52}"/>
    <cellStyle name="Jegyzet 2 2 2 4 3" xfId="6549" xr:uid="{1EBA780E-35B6-46B5-8843-C594604C0DAB}"/>
    <cellStyle name="Jegyzet 2 2 2 4 4" xfId="7878" xr:uid="{5C04A6FC-9D99-4C94-A191-3F10BBF8D6C9}"/>
    <cellStyle name="Jegyzet 2 2 2 4 5" xfId="9207" xr:uid="{F588B02A-1B67-4156-9B80-39D2574296FF}"/>
    <cellStyle name="Jegyzet 2 2 2 4 6" xfId="10350" xr:uid="{BAA8F855-0F87-4948-95D5-27D10C77D86B}"/>
    <cellStyle name="Jegyzet 2 2 2 4 7" xfId="11704" xr:uid="{6389124E-71AD-4BF0-9AD1-3A8437CB9947}"/>
    <cellStyle name="Jegyzet 2 2 2 4 8" xfId="12538" xr:uid="{38BCAAF0-5128-456A-AAE5-4680DD33B70F}"/>
    <cellStyle name="Jegyzet 2 2 2 4 9" xfId="14523" xr:uid="{8941B476-A523-4977-B3D1-5765DE9741F7}"/>
    <cellStyle name="Jegyzet 2 2 2 5" xfId="3712" xr:uid="{C5F5A5AF-CD39-45FB-B47F-3DD2368D9D91}"/>
    <cellStyle name="Jegyzet 2 2 2 5 10" xfId="16012" xr:uid="{3F4FDA50-7C19-4655-B653-A103ADD12836}"/>
    <cellStyle name="Jegyzet 2 2 2 5 11" xfId="17341" xr:uid="{D1D5CE89-1A0F-41CD-83FE-1FA1CF6181A6}"/>
    <cellStyle name="Jegyzet 2 2 2 5 12" xfId="18672" xr:uid="{9620C473-C4B8-4968-9E9B-D5827DEC952A}"/>
    <cellStyle name="Jegyzet 2 2 2 5 13" xfId="19766" xr:uid="{C25E911F-A7F3-444B-A5B6-7024222FB6C3}"/>
    <cellStyle name="Jegyzet 2 2 2 5 14" xfId="21062" xr:uid="{730130A8-2298-4939-A09A-34D5AE95F690}"/>
    <cellStyle name="Jegyzet 2 2 2 5 15" xfId="22354" xr:uid="{377B0DC1-1E3F-4064-8A65-FD91A097AB71}"/>
    <cellStyle name="Jegyzet 2 2 2 5 16" xfId="23643" xr:uid="{99F32879-8F70-4DD2-AFA1-F52F4F98FA3C}"/>
    <cellStyle name="Jegyzet 2 2 2 5 2" xfId="5279" xr:uid="{0F596651-3137-48B6-8E53-C448679AE841}"/>
    <cellStyle name="Jegyzet 2 2 2 5 3" xfId="6708" xr:uid="{04A7A187-2DAB-4B2D-96FD-909A7315B2A0}"/>
    <cellStyle name="Jegyzet 2 2 2 5 4" xfId="8037" xr:uid="{7B12A9F3-D7A7-4F5F-A8E4-C1A4DB01AB5B}"/>
    <cellStyle name="Jegyzet 2 2 2 5 5" xfId="9366" xr:uid="{146B2473-0588-48C8-97AA-8E254913182C}"/>
    <cellStyle name="Jegyzet 2 2 2 5 6" xfId="10553" xr:uid="{80D2B255-9742-412C-977E-862A6A5ECE6E}"/>
    <cellStyle name="Jegyzet 2 2 2 5 7" xfId="11917" xr:uid="{AA74AAD4-9AF5-407F-84BF-A62877F66407}"/>
    <cellStyle name="Jegyzet 2 2 2 5 8" xfId="13651" xr:uid="{EF9A4C1A-11B3-43A3-AC8B-1BC0525E9E54}"/>
    <cellStyle name="Jegyzet 2 2 2 5 9" xfId="14682" xr:uid="{B086926F-C86D-43AC-A7B2-C047D8382385}"/>
    <cellStyle name="Jegyzet 2 2 2 6" xfId="3867" xr:uid="{583B06C4-B87B-4EFA-8763-6CCA2FD4F37C}"/>
    <cellStyle name="Jegyzet 2 2 2 6 10" xfId="16167" xr:uid="{D911D9BF-9AD4-4A75-9E56-42B05A441DB2}"/>
    <cellStyle name="Jegyzet 2 2 2 6 11" xfId="17496" xr:uid="{14628A27-4B87-4EE8-A2FA-2FC6D9959520}"/>
    <cellStyle name="Jegyzet 2 2 2 6 12" xfId="18827" xr:uid="{B20462F3-780C-4647-AC3C-1F7BB1ACDF61}"/>
    <cellStyle name="Jegyzet 2 2 2 6 13" xfId="19112" xr:uid="{552CFF6F-ED27-4078-922A-78B510933345}"/>
    <cellStyle name="Jegyzet 2 2 2 6 14" xfId="21217" xr:uid="{6C7D80A0-3F86-4334-A9B6-EA9A9542812E}"/>
    <cellStyle name="Jegyzet 2 2 2 6 15" xfId="22509" xr:uid="{7740D9E2-B3C2-407F-A865-1241F044916D}"/>
    <cellStyle name="Jegyzet 2 2 2 6 16" xfId="23798" xr:uid="{887EE99B-3B39-488C-8FB8-45922F9D509B}"/>
    <cellStyle name="Jegyzet 2 2 2 6 2" xfId="4499" xr:uid="{3F246EDA-5571-4E7F-BA8F-569D64C9FAD8}"/>
    <cellStyle name="Jegyzet 2 2 2 6 3" xfId="6863" xr:uid="{A027E081-425B-4702-A773-CD2C6F872729}"/>
    <cellStyle name="Jegyzet 2 2 2 6 4" xfId="8192" xr:uid="{14B2984E-3451-4C8A-9212-F950EA643341}"/>
    <cellStyle name="Jegyzet 2 2 2 6 5" xfId="9521" xr:uid="{7C2284B2-8226-4379-BABB-4DF3231CAB7E}"/>
    <cellStyle name="Jegyzet 2 2 2 6 6" xfId="9807" xr:uid="{73EEE9FC-3D0F-46D3-8BCC-D792D2591A9C}"/>
    <cellStyle name="Jegyzet 2 2 2 6 7" xfId="11181" xr:uid="{EED865FE-D59E-4CC7-9EC4-56067E44C8CC}"/>
    <cellStyle name="Jegyzet 2 2 2 6 8" xfId="13534" xr:uid="{618A59FF-C002-4132-A930-320E606E6648}"/>
    <cellStyle name="Jegyzet 2 2 2 6 9" xfId="14837" xr:uid="{B81930AD-0809-4993-9E1C-844F3C653C83}"/>
    <cellStyle name="Jegyzet 2 2 2 7" xfId="4020" xr:uid="{0FF1E6D3-E682-4127-8A49-92DDCA9622DE}"/>
    <cellStyle name="Jegyzet 2 2 2 7 10" xfId="16320" xr:uid="{38DBC85C-27EA-499D-AF29-2CADD8BD1F2F}"/>
    <cellStyle name="Jegyzet 2 2 2 7 11" xfId="17649" xr:uid="{FBE5DF81-FC13-4FF3-8281-314146A00852}"/>
    <cellStyle name="Jegyzet 2 2 2 7 12" xfId="18980" xr:uid="{CF8C8A1F-829C-493E-B0B5-5787B4361179}"/>
    <cellStyle name="Jegyzet 2 2 2 7 13" xfId="15111" xr:uid="{A998E53C-51B3-4F9D-87B6-9A94E4C5E125}"/>
    <cellStyle name="Jegyzet 2 2 2 7 14" xfId="21370" xr:uid="{E37BD189-8389-4053-90BF-06E3C76D658D}"/>
    <cellStyle name="Jegyzet 2 2 2 7 15" xfId="22662" xr:uid="{D17BD540-3657-4A97-A624-559D56D9B9B0}"/>
    <cellStyle name="Jegyzet 2 2 2 7 16" xfId="23951" xr:uid="{DBFA5D76-028D-4096-A96B-AC1C464A9183}"/>
    <cellStyle name="Jegyzet 2 2 2 7 2" xfId="4465" xr:uid="{8933036A-257C-4611-9FFE-D6D6D08918BC}"/>
    <cellStyle name="Jegyzet 2 2 2 7 3" xfId="7016" xr:uid="{C839ABCD-916E-4A3C-953D-3F7BB1903373}"/>
    <cellStyle name="Jegyzet 2 2 2 7 4" xfId="8345" xr:uid="{97DE772F-85E2-4EE4-8ECC-40C49FE05DF0}"/>
    <cellStyle name="Jegyzet 2 2 2 7 5" xfId="9674" xr:uid="{776EBD08-37ED-4968-8116-AE46C908EC6B}"/>
    <cellStyle name="Jegyzet 2 2 2 7 6" xfId="5326" xr:uid="{3A5F90BF-464F-4B00-A23A-FFE901818025}"/>
    <cellStyle name="Jegyzet 2 2 2 7 7" xfId="10815" xr:uid="{EB4F91D0-197D-4FD3-AC4F-BAE8478AB397}"/>
    <cellStyle name="Jegyzet 2 2 2 7 8" xfId="13698" xr:uid="{2FD82E6F-F337-4E5A-A423-0DD68AEAAD2C}"/>
    <cellStyle name="Jegyzet 2 2 2 7 9" xfId="14990" xr:uid="{FA57419E-69B5-4703-A195-327A2C2BE258}"/>
    <cellStyle name="Jegyzet 2 2 2 8" xfId="5159" xr:uid="{F2C306D7-0200-4280-B9DC-EBF26F077B30}"/>
    <cellStyle name="Jegyzet 2 2 2 9" xfId="5868" xr:uid="{58A518DC-BE12-416C-8051-A3537C679144}"/>
    <cellStyle name="Jegyzet 2 2 20" xfId="17808" xr:uid="{20536110-045F-4075-911D-993A86741175}"/>
    <cellStyle name="Jegyzet 2 2 21" xfId="20180" xr:uid="{8A18A8A1-1721-4397-9807-631271C8DFFB}"/>
    <cellStyle name="Jegyzet 2 2 22" xfId="20224" xr:uid="{549C5691-A9AD-4D8D-BE77-54DD3E181703}"/>
    <cellStyle name="Jegyzet 2 2 23" xfId="21517" xr:uid="{4E424939-7140-46C8-BAC2-9B34B6D0390C}"/>
    <cellStyle name="Jegyzet 2 2 24" xfId="22808" xr:uid="{F8F49A49-E81D-41B1-A6DF-49627FC78E18}"/>
    <cellStyle name="Jegyzet 2 2 3" xfId="2941" xr:uid="{81F2DBB7-2760-453D-AFB4-E0CFCA9192FA}"/>
    <cellStyle name="Jegyzet 2 2 3 10" xfId="7267" xr:uid="{9A1B902F-84C9-4428-89CF-F7CF73A944C9}"/>
    <cellStyle name="Jegyzet 2 2 3 11" xfId="8596" xr:uid="{53465F6C-8DAF-4333-96D0-5B9D67BB387F}"/>
    <cellStyle name="Jegyzet 2 2 3 12" xfId="10224" xr:uid="{5023BEE9-5EB1-4AB3-9378-00956B31A55B}"/>
    <cellStyle name="Jegyzet 2 2 3 13" xfId="11571" xr:uid="{592CD984-798F-4AF8-915C-C9691111BA77}"/>
    <cellStyle name="Jegyzet 2 2 3 14" xfId="13154" xr:uid="{8449019E-A9D6-4208-A054-D3D053CE3DC5}"/>
    <cellStyle name="Jegyzet 2 2 3 15" xfId="13912" xr:uid="{F9BBDBC9-6345-447F-A0D0-208863756A4D}"/>
    <cellStyle name="Jegyzet 2 2 3 16" xfId="15241" xr:uid="{C5084F4A-ED10-4CEF-A6EB-332F29F930D6}"/>
    <cellStyle name="Jegyzet 2 2 3 17" xfId="16571" xr:uid="{A4E32E1E-5FF1-440E-BB10-8DDCECA50376}"/>
    <cellStyle name="Jegyzet 2 2 3 18" xfId="17901" xr:uid="{B0F324DB-01C4-41F5-AE64-944573D7B3A0}"/>
    <cellStyle name="Jegyzet 2 2 3 19" xfId="19487" xr:uid="{F983EC52-BA1C-4256-80F6-16B692571CCD}"/>
    <cellStyle name="Jegyzet 2 2 3 2" xfId="3290" xr:uid="{529AE013-E7C2-409F-9459-A631CB3F591A}"/>
    <cellStyle name="Jegyzet 2 2 3 2 10" xfId="15590" xr:uid="{C39E7B8C-6A6E-4BA1-9F29-09CA7060EE94}"/>
    <cellStyle name="Jegyzet 2 2 3 2 11" xfId="16919" xr:uid="{CCED2239-8319-4228-BA22-277A3D991462}"/>
    <cellStyle name="Jegyzet 2 2 3 2 12" xfId="18250" xr:uid="{2496EE60-EE93-4DAD-B239-5783BC484BB7}"/>
    <cellStyle name="Jegyzet 2 2 3 2 13" xfId="19282" xr:uid="{792D05B9-2993-4333-9B7A-D149A9B76E05}"/>
    <cellStyle name="Jegyzet 2 2 3 2 14" xfId="20640" xr:uid="{2524EFA1-A7DA-4962-9F5E-81F6EB1AA8F1}"/>
    <cellStyle name="Jegyzet 2 2 3 2 15" xfId="21932" xr:uid="{30DDB92E-9123-4577-A7E3-F8A6800A78A1}"/>
    <cellStyle name="Jegyzet 2 2 3 2 16" xfId="23221" xr:uid="{70520E30-1E05-419B-81F6-5A5A7F8B477C}"/>
    <cellStyle name="Jegyzet 2 2 3 2 2" xfId="4696" xr:uid="{6D5488FF-8D49-495D-B745-D92BC0DDB300}"/>
    <cellStyle name="Jegyzet 2 2 3 2 3" xfId="6286" xr:uid="{F24D4E17-E10F-49FB-9FAC-41931B781D9D}"/>
    <cellStyle name="Jegyzet 2 2 3 2 4" xfId="7615" xr:uid="{A04209C1-B2B1-4029-A2EC-7BD061A8911A}"/>
    <cellStyle name="Jegyzet 2 2 3 2 5" xfId="8944" xr:uid="{E3E1FF18-9D08-413B-9269-7027F18B82A9}"/>
    <cellStyle name="Jegyzet 2 2 3 2 6" xfId="9996" xr:uid="{8900B7D1-1EEB-4039-96EC-F3A42C8B1420}"/>
    <cellStyle name="Jegyzet 2 2 3 2 7" xfId="11336" xr:uid="{BDA2B4AE-3D9D-481E-AC02-CE22F145C7E1}"/>
    <cellStyle name="Jegyzet 2 2 3 2 8" xfId="13586" xr:uid="{CEA0EF38-4DFD-4B93-B263-F4ABA9B00B4C}"/>
    <cellStyle name="Jegyzet 2 2 3 2 9" xfId="14260" xr:uid="{C1F73F84-A7BA-4DEB-B617-044902A9CB03}"/>
    <cellStyle name="Jegyzet 2 2 3 20" xfId="20307" xr:uid="{5E6C3E98-4D79-4C11-8ACE-2FB874F2F12F}"/>
    <cellStyle name="Jegyzet 2 2 3 21" xfId="21600" xr:uid="{04FCDA13-93E9-4473-B31A-57B2C418F7C5}"/>
    <cellStyle name="Jegyzet 2 2 3 22" xfId="22891" xr:uid="{6D65DEA5-3D75-494C-916C-6D6BB7058ACE}"/>
    <cellStyle name="Jegyzet 2 2 3 3" xfId="3455" xr:uid="{8D75A672-630D-42AC-A766-9FFF5DF51D95}"/>
    <cellStyle name="Jegyzet 2 2 3 3 10" xfId="15755" xr:uid="{1D6AF99C-40DA-4C64-9F4C-DAC48EE699FD}"/>
    <cellStyle name="Jegyzet 2 2 3 3 11" xfId="17084" xr:uid="{55EC1C2A-D192-4251-AF87-89083CEC3AA6}"/>
    <cellStyle name="Jegyzet 2 2 3 3 12" xfId="18415" xr:uid="{64FEE343-EDC9-49DF-83F3-3923776E4409}"/>
    <cellStyle name="Jegyzet 2 2 3 3 13" xfId="19646" xr:uid="{9D5DAEF5-DD8A-4BA8-B9FA-1470C6D559AA}"/>
    <cellStyle name="Jegyzet 2 2 3 3 14" xfId="20805" xr:uid="{9C13AC60-A122-48E3-9CB6-530B68EBD24B}"/>
    <cellStyle name="Jegyzet 2 2 3 3 15" xfId="22097" xr:uid="{43BE91E7-6800-45B7-8131-129C394C5A49}"/>
    <cellStyle name="Jegyzet 2 2 3 3 16" xfId="23386" xr:uid="{33740E3B-952F-4290-824D-38BF09F25381}"/>
    <cellStyle name="Jegyzet 2 2 3 3 2" xfId="5132" xr:uid="{ACE97E02-4228-45CE-8496-758D98655A6E}"/>
    <cellStyle name="Jegyzet 2 2 3 3 3" xfId="6451" xr:uid="{B072B832-E638-4098-A548-65445492D126}"/>
    <cellStyle name="Jegyzet 2 2 3 3 4" xfId="7780" xr:uid="{F161DF18-0A12-4DE1-B276-67F3B78E51F0}"/>
    <cellStyle name="Jegyzet 2 2 3 3 5" xfId="9109" xr:uid="{7C4097E7-ABEE-430D-985C-D85EA5076FC4}"/>
    <cellStyle name="Jegyzet 2 2 3 3 6" xfId="10411" xr:uid="{55CA5D97-628F-4889-90F1-F3EA6512B0E2}"/>
    <cellStyle name="Jegyzet 2 2 3 3 7" xfId="11769" xr:uid="{3BDF0E79-B0D6-47C6-8612-5BD78458F56D}"/>
    <cellStyle name="Jegyzet 2 2 3 3 8" xfId="13567" xr:uid="{DD9923B0-974A-4414-A6B3-4E6A1173DF13}"/>
    <cellStyle name="Jegyzet 2 2 3 3 9" xfId="14425" xr:uid="{41E2DF40-94A3-4FE9-B7EE-E03360FE49B6}"/>
    <cellStyle name="Jegyzet 2 2 3 4" xfId="3615" xr:uid="{B2F0C500-6D00-4795-8D6B-A0FA90397DB2}"/>
    <cellStyle name="Jegyzet 2 2 3 4 10" xfId="15915" xr:uid="{429ACEC6-148B-4EB1-BFF1-0A501BE2B718}"/>
    <cellStyle name="Jegyzet 2 2 3 4 11" xfId="17244" xr:uid="{3DF206B6-5135-4DBF-8639-7B06429AD3FB}"/>
    <cellStyle name="Jegyzet 2 2 3 4 12" xfId="18575" xr:uid="{43E20F42-B8E9-46AC-8BCC-A2EBCF1CDCDB}"/>
    <cellStyle name="Jegyzet 2 2 3 4 13" xfId="20022" xr:uid="{7ED4A889-6841-473B-BAA1-382AABE5D19F}"/>
    <cellStyle name="Jegyzet 2 2 3 4 14" xfId="20965" xr:uid="{6EBC3737-7327-4956-9C94-A213EF08BEE9}"/>
    <cellStyle name="Jegyzet 2 2 3 4 15" xfId="22257" xr:uid="{44F07910-71B7-4C62-B609-FD92C6A153BF}"/>
    <cellStyle name="Jegyzet 2 2 3 4 16" xfId="23546" xr:uid="{A9C84407-A947-4313-B9F3-1B6AA0CBB66D}"/>
    <cellStyle name="Jegyzet 2 2 3 4 2" xfId="5595" xr:uid="{701486F8-22EF-4C49-B9EF-5AAEBA7BDAAD}"/>
    <cellStyle name="Jegyzet 2 2 3 4 3" xfId="6611" xr:uid="{8E71B0DA-70C8-447B-8B63-E46B6EA522D3}"/>
    <cellStyle name="Jegyzet 2 2 3 4 4" xfId="7940" xr:uid="{A1B141E6-7190-4851-9413-EA78887A531C}"/>
    <cellStyle name="Jegyzet 2 2 3 4 5" xfId="9269" xr:uid="{8CC93DA0-35E9-46F8-8B9A-4880438D8963}"/>
    <cellStyle name="Jegyzet 2 2 3 4 6" xfId="10850" xr:uid="{3765D0B2-4E6A-4B0F-9522-8F8C0734F63F}"/>
    <cellStyle name="Jegyzet 2 2 3 4 7" xfId="12233" xr:uid="{1F7AB836-0D4A-495A-8344-F439A8FFE380}"/>
    <cellStyle name="Jegyzet 2 2 3 4 8" xfId="12755" xr:uid="{D0D9AC31-8480-43C4-A733-9C82CABDAB12}"/>
    <cellStyle name="Jegyzet 2 2 3 4 9" xfId="14585" xr:uid="{7CB4E8BE-F6E6-4D4F-99CB-AA5F0291A2EB}"/>
    <cellStyle name="Jegyzet 2 2 3 5" xfId="3774" xr:uid="{CA40E3B6-EE49-4EBE-BECF-5B89A7B1F7D7}"/>
    <cellStyle name="Jegyzet 2 2 3 5 10" xfId="16074" xr:uid="{F8738A2D-9977-4382-A03A-06F9045E2236}"/>
    <cellStyle name="Jegyzet 2 2 3 5 11" xfId="17403" xr:uid="{74065A3C-444E-4BFB-A285-CDE8F6178447}"/>
    <cellStyle name="Jegyzet 2 2 3 5 12" xfId="18734" xr:uid="{84F76FD8-A779-4A68-B3DB-D5A03AD60E75}"/>
    <cellStyle name="Jegyzet 2 2 3 5 13" xfId="19273" xr:uid="{D94DD5DB-5CE1-4035-8CC6-B750ABAFEC4B}"/>
    <cellStyle name="Jegyzet 2 2 3 5 14" xfId="21124" xr:uid="{F6D8D89F-44D3-4707-8F27-CB41B55BBB53}"/>
    <cellStyle name="Jegyzet 2 2 3 5 15" xfId="22416" xr:uid="{3E786916-3F5C-4348-8B53-8519BD8B7259}"/>
    <cellStyle name="Jegyzet 2 2 3 5 16" xfId="23705" xr:uid="{1ED5644E-CBF4-43D6-9377-CBAEB2B5A2D2}"/>
    <cellStyle name="Jegyzet 2 2 3 5 2" xfId="4685" xr:uid="{878438B7-B23C-486C-91D1-723E639B7E1A}"/>
    <cellStyle name="Jegyzet 2 2 3 5 3" xfId="6770" xr:uid="{9253E70B-1A20-4F0B-B490-33C0C7BB60EB}"/>
    <cellStyle name="Jegyzet 2 2 3 5 4" xfId="8099" xr:uid="{99113855-646A-41A7-ADEA-DF57FC17EE62}"/>
    <cellStyle name="Jegyzet 2 2 3 5 5" xfId="9428" xr:uid="{94E954EB-42A6-43E5-81D0-60EFCDB5ED8C}"/>
    <cellStyle name="Jegyzet 2 2 3 5 6" xfId="9985" xr:uid="{12B3D8D7-FC56-4485-99D6-6D979B6DEB12}"/>
    <cellStyle name="Jegyzet 2 2 3 5 7" xfId="11353" xr:uid="{3DD67FB6-E2E2-41E9-BDF3-44D24F1F1755}"/>
    <cellStyle name="Jegyzet 2 2 3 5 8" xfId="13018" xr:uid="{9597470C-97EF-4045-A5B9-7E3C28EBDE3B}"/>
    <cellStyle name="Jegyzet 2 2 3 5 9" xfId="14744" xr:uid="{240D3BD3-9E5E-4EFA-B3E4-02C7B785B231}"/>
    <cellStyle name="Jegyzet 2 2 3 6" xfId="3929" xr:uid="{37F1205C-2C9E-47FC-841B-B7F5B6D83890}"/>
    <cellStyle name="Jegyzet 2 2 3 6 10" xfId="16229" xr:uid="{21EC7521-2F04-4858-B124-843644735D29}"/>
    <cellStyle name="Jegyzet 2 2 3 6 11" xfId="17558" xr:uid="{ED51D1F8-A322-4E63-83B5-A8877B65A20F}"/>
    <cellStyle name="Jegyzet 2 2 3 6 12" xfId="18889" xr:uid="{EF212322-E065-4BC7-B718-2F591CBD3722}"/>
    <cellStyle name="Jegyzet 2 2 3 6 13" xfId="19327" xr:uid="{7F203312-3E5D-4D55-9F23-CC379389FD9F}"/>
    <cellStyle name="Jegyzet 2 2 3 6 14" xfId="21279" xr:uid="{3A074B99-F8D9-43E8-A14F-7F7BAAA0387C}"/>
    <cellStyle name="Jegyzet 2 2 3 6 15" xfId="22571" xr:uid="{F16C9CC2-61EE-4F14-A129-B7678106F11A}"/>
    <cellStyle name="Jegyzet 2 2 3 6 16" xfId="23860" xr:uid="{02576577-FD54-4A2F-98EB-FE9F52BD7A9C}"/>
    <cellStyle name="Jegyzet 2 2 3 6 2" xfId="4748" xr:uid="{42B9F751-2BA3-44E9-BC90-289BB097372E}"/>
    <cellStyle name="Jegyzet 2 2 3 6 3" xfId="6925" xr:uid="{1E1262CF-902E-4EB3-85B9-172C0C2250BA}"/>
    <cellStyle name="Jegyzet 2 2 3 6 4" xfId="8254" xr:uid="{4130C48A-5637-4527-9E5D-D070687E9FE9}"/>
    <cellStyle name="Jegyzet 2 2 3 6 5" xfId="9583" xr:uid="{147C07C1-1DEE-4BBA-892E-6452CAA7CD4F}"/>
    <cellStyle name="Jegyzet 2 2 3 6 6" xfId="10046" xr:uid="{BEA5B839-D11C-4EBE-8BF9-1A1F8D2D2F3B}"/>
    <cellStyle name="Jegyzet 2 2 3 6 7" xfId="11354" xr:uid="{C7BA6428-1FF0-4BB3-8DD1-B71CC9CDCF80}"/>
    <cellStyle name="Jegyzet 2 2 3 6 8" xfId="12857" xr:uid="{A759E146-E24D-474E-BBD5-582AD74E16E1}"/>
    <cellStyle name="Jegyzet 2 2 3 6 9" xfId="14899" xr:uid="{83A36A94-6E1E-4E2D-B213-B0242DA368F4}"/>
    <cellStyle name="Jegyzet 2 2 3 7" xfId="4081" xr:uid="{EC18CF97-BC01-45E9-BD33-B3BD3A7F8BEC}"/>
    <cellStyle name="Jegyzet 2 2 3 7 10" xfId="16381" xr:uid="{04A2DB52-862E-41A4-8374-5C55A0B5BE6B}"/>
    <cellStyle name="Jegyzet 2 2 3 7 11" xfId="17710" xr:uid="{8F3C8C7D-992B-426C-95D2-58887BEA3756}"/>
    <cellStyle name="Jegyzet 2 2 3 7 12" xfId="19041" xr:uid="{5D50A70F-DC08-4630-B9AA-CCAE8CF2D287}"/>
    <cellStyle name="Jegyzet 2 2 3 7 13" xfId="15300" xr:uid="{917F3C5E-B38F-4347-AF64-E7BAAE7AC285}"/>
    <cellStyle name="Jegyzet 2 2 3 7 14" xfId="21431" xr:uid="{4EE56B93-A457-422D-8044-6A1DAB9B3C2D}"/>
    <cellStyle name="Jegyzet 2 2 3 7 15" xfId="22723" xr:uid="{DA480FCD-7872-43DA-A226-4C2F1E22C449}"/>
    <cellStyle name="Jegyzet 2 2 3 7 16" xfId="24012" xr:uid="{B2D00F6E-856E-4F27-8AAF-A0E7EB90C62E}"/>
    <cellStyle name="Jegyzet 2 2 3 7 2" xfId="4202" xr:uid="{A4DCB62C-5817-428E-A5DA-19772FA7482A}"/>
    <cellStyle name="Jegyzet 2 2 3 7 3" xfId="7077" xr:uid="{261507A3-0497-4DEC-BBB5-F2A67352A9B5}"/>
    <cellStyle name="Jegyzet 2 2 3 7 4" xfId="8406" xr:uid="{16B4E2A2-0CE7-45E1-BB69-E1BAA73247CC}"/>
    <cellStyle name="Jegyzet 2 2 3 7 5" xfId="9735" xr:uid="{A6A68716-06B7-4F76-AF33-36F5E0E7BBDC}"/>
    <cellStyle name="Jegyzet 2 2 3 7 6" xfId="4365" xr:uid="{7C81B04E-51E5-42BB-9591-7D35BE0A99C6}"/>
    <cellStyle name="Jegyzet 2 2 3 7 7" xfId="11112" xr:uid="{0F08F6DB-DB3E-4F12-A6BB-D6D6B8793799}"/>
    <cellStyle name="Jegyzet 2 2 3 7 8" xfId="12910" xr:uid="{BD582E71-60F8-4B00-9DC7-C69A1838B7CC}"/>
    <cellStyle name="Jegyzet 2 2 3 7 9" xfId="15051" xr:uid="{FA8322E2-6499-4EE5-8747-EBF3A494B724}"/>
    <cellStyle name="Jegyzet 2 2 3 8" xfId="4932" xr:uid="{45C19A50-4A24-4CB5-83C9-3B4B1E0B1C5B}"/>
    <cellStyle name="Jegyzet 2 2 3 9" xfId="5937" xr:uid="{5C538E9E-AA36-4883-8D40-10F7719CCF13}"/>
    <cellStyle name="Jegyzet 2 2 4" xfId="3205" xr:uid="{CD0AF1CF-EE77-4C83-9601-6EB27147F5FA}"/>
    <cellStyle name="Jegyzet 2 2 4 10" xfId="15505" xr:uid="{F33FC711-265A-4744-B33D-DAF96E69237E}"/>
    <cellStyle name="Jegyzet 2 2 4 11" xfId="16834" xr:uid="{9E276E2F-3A07-4305-A052-C34FCE605F7B}"/>
    <cellStyle name="Jegyzet 2 2 4 12" xfId="18165" xr:uid="{E7BE9E38-EA1E-43F0-90B2-A8A0D36FAACB}"/>
    <cellStyle name="Jegyzet 2 2 4 13" xfId="19281" xr:uid="{855579AE-6A61-4FA8-B783-8C4F95DDC36E}"/>
    <cellStyle name="Jegyzet 2 2 4 14" xfId="20555" xr:uid="{88BC0C71-00BE-4032-90A8-E1024A1EDE26}"/>
    <cellStyle name="Jegyzet 2 2 4 15" xfId="21847" xr:uid="{56672E89-55F3-4972-9379-3CBAA3749B74}"/>
    <cellStyle name="Jegyzet 2 2 4 16" xfId="23136" xr:uid="{C9FC4EB2-D728-4BA6-A40A-46CA77F8E93E}"/>
    <cellStyle name="Jegyzet 2 2 4 2" xfId="4695" xr:uid="{60A2A181-466D-431E-B992-A67FE6059153}"/>
    <cellStyle name="Jegyzet 2 2 4 3" xfId="6201" xr:uid="{CFA7982B-74C6-4FFF-A25F-AA0BCAFDD8FC}"/>
    <cellStyle name="Jegyzet 2 2 4 4" xfId="7530" xr:uid="{D525E166-7A78-4CCA-8BD7-FC145E47A0CB}"/>
    <cellStyle name="Jegyzet 2 2 4 5" xfId="8859" xr:uid="{DE81E70B-4ADF-4644-8C5D-3B08C6468561}"/>
    <cellStyle name="Jegyzet 2 2 4 6" xfId="9995" xr:uid="{B32D315A-4E82-457C-87BE-C8CFD19F3E37}"/>
    <cellStyle name="Jegyzet 2 2 4 7" xfId="11335" xr:uid="{E9888CE8-E113-4586-94EB-628D46271D7A}"/>
    <cellStyle name="Jegyzet 2 2 4 8" xfId="13736" xr:uid="{02618569-F11C-451B-A3AD-38EC26F770C1}"/>
    <cellStyle name="Jegyzet 2 2 4 9" xfId="14175" xr:uid="{48275F99-0E9D-47C7-B52B-9F2D0ED13897}"/>
    <cellStyle name="Jegyzet 2 2 5" xfId="3370" xr:uid="{E0E5E4FC-B023-483F-A8B6-CCB091491B19}"/>
    <cellStyle name="Jegyzet 2 2 5 10" xfId="15670" xr:uid="{20B429D8-9D55-4F0C-AAE9-BF145B70DBFF}"/>
    <cellStyle name="Jegyzet 2 2 5 11" xfId="16999" xr:uid="{7BBDC287-D7E0-4B9E-9944-270572E3B8C3}"/>
    <cellStyle name="Jegyzet 2 2 5 12" xfId="18330" xr:uid="{B443BBA5-E240-4FA9-9385-FE7971444CA7}"/>
    <cellStyle name="Jegyzet 2 2 5 13" xfId="19262" xr:uid="{D2374BF5-FEA3-4F84-BD80-E57B06CF6A50}"/>
    <cellStyle name="Jegyzet 2 2 5 14" xfId="20720" xr:uid="{0A6F81F5-7AC5-4A86-8532-9DEABE743CBA}"/>
    <cellStyle name="Jegyzet 2 2 5 15" xfId="22012" xr:uid="{5918875B-5691-4505-B8A3-09B0A2042993}"/>
    <cellStyle name="Jegyzet 2 2 5 16" xfId="23301" xr:uid="{50AA41B9-68FA-487B-A91B-976A51CE9F0B}"/>
    <cellStyle name="Jegyzet 2 2 5 2" xfId="4674" xr:uid="{9CFE99E5-27FE-47DF-A29D-7A46385A9BCF}"/>
    <cellStyle name="Jegyzet 2 2 5 3" xfId="6366" xr:uid="{37321065-AE6C-4C86-A8A9-260E2E86BDDD}"/>
    <cellStyle name="Jegyzet 2 2 5 4" xfId="7695" xr:uid="{D3A5DC12-6589-401B-A2A2-D7493B188DA6}"/>
    <cellStyle name="Jegyzet 2 2 5 5" xfId="9024" xr:uid="{5EC23D98-4A34-4959-B114-9F7C54AB1588}"/>
    <cellStyle name="Jegyzet 2 2 5 6" xfId="9974" xr:uid="{E7882D46-A32C-4890-8D26-03EAC68D4191}"/>
    <cellStyle name="Jegyzet 2 2 5 7" xfId="11314" xr:uid="{DEB48864-ACE2-4ED0-99E0-67BA20DB9707}"/>
    <cellStyle name="Jegyzet 2 2 5 8" xfId="12840" xr:uid="{531C39CD-9524-4F20-98D3-FA38073DDA73}"/>
    <cellStyle name="Jegyzet 2 2 5 9" xfId="14340" xr:uid="{2B762F87-3176-4C68-A99A-18827243E560}"/>
    <cellStyle name="Jegyzet 2 2 6" xfId="3531" xr:uid="{638FD91A-E51F-485B-A8E2-B7351255449D}"/>
    <cellStyle name="Jegyzet 2 2 6 10" xfId="15831" xr:uid="{3EB4635F-A299-4022-9877-3F44314B20A0}"/>
    <cellStyle name="Jegyzet 2 2 6 11" xfId="17160" xr:uid="{C8ABE84C-7F00-43A1-8C15-9BE7E64C01DE}"/>
    <cellStyle name="Jegyzet 2 2 6 12" xfId="18491" xr:uid="{EC2F7410-F764-403C-8BFF-C87456FA60AB}"/>
    <cellStyle name="Jegyzet 2 2 6 13" xfId="19846" xr:uid="{B1856E63-B265-41EC-BCD5-A943201CE190}"/>
    <cellStyle name="Jegyzet 2 2 6 14" xfId="20881" xr:uid="{435EBCC9-FE5C-49E2-B2BE-030AAB98C685}"/>
    <cellStyle name="Jegyzet 2 2 6 15" xfId="22173" xr:uid="{BF92BD36-CF54-4653-B604-D27CB176EB9D}"/>
    <cellStyle name="Jegyzet 2 2 6 16" xfId="23462" xr:uid="{E2B0203B-1302-4191-B376-83652C7E048A}"/>
    <cellStyle name="Jegyzet 2 2 6 2" xfId="5384" xr:uid="{56356C59-2684-47B3-A48F-5534D3931A8E}"/>
    <cellStyle name="Jegyzet 2 2 6 3" xfId="6527" xr:uid="{53AAE6BC-24E8-48FA-A1FA-9B85996DF3EB}"/>
    <cellStyle name="Jegyzet 2 2 6 4" xfId="7856" xr:uid="{81B5B661-2C76-4C26-9E63-AFA9FEA02891}"/>
    <cellStyle name="Jegyzet 2 2 6 5" xfId="9185" xr:uid="{20807F87-A366-4218-9C8D-5C9C496A8FA8}"/>
    <cellStyle name="Jegyzet 2 2 6 6" xfId="10652" xr:uid="{3EA1421B-BBB4-45E7-84FE-72F1C147B83A}"/>
    <cellStyle name="Jegyzet 2 2 6 7" xfId="12021" xr:uid="{EA7D1DDD-0775-4BD7-B77B-F5994696453A}"/>
    <cellStyle name="Jegyzet 2 2 6 8" xfId="13088" xr:uid="{F206C29B-EEF5-4BF1-9D17-82DB36212AC1}"/>
    <cellStyle name="Jegyzet 2 2 6 9" xfId="14501" xr:uid="{DF24316D-426E-4D6F-A1F1-9DF5AB8FF180}"/>
    <cellStyle name="Jegyzet 2 2 7" xfId="3690" xr:uid="{D397F91F-17DF-4768-B378-9A9B79C950B9}"/>
    <cellStyle name="Jegyzet 2 2 7 10" xfId="15990" xr:uid="{0C5BCAFE-5C24-467C-AB6B-E5C8120C6134}"/>
    <cellStyle name="Jegyzet 2 2 7 11" xfId="17319" xr:uid="{1809990E-5BCB-4FB7-A988-E7D5850C299A}"/>
    <cellStyle name="Jegyzet 2 2 7 12" xfId="18650" xr:uid="{9432FDFC-7031-4711-AFFC-CECE12F32D12}"/>
    <cellStyle name="Jegyzet 2 2 7 13" xfId="13773" xr:uid="{4644320C-1000-4B4F-9D7E-8E1E747F19AA}"/>
    <cellStyle name="Jegyzet 2 2 7 14" xfId="21040" xr:uid="{43BA06C5-3BC4-41A6-AC1C-846D5BA55525}"/>
    <cellStyle name="Jegyzet 2 2 7 15" xfId="22332" xr:uid="{DFF31347-2963-498C-BDC4-40540512335C}"/>
    <cellStyle name="Jegyzet 2 2 7 16" xfId="23621" xr:uid="{4449279F-51C3-4843-8E90-1A25D055E4CB}"/>
    <cellStyle name="Jegyzet 2 2 7 2" xfId="4301" xr:uid="{59D88B08-CE45-46FC-9685-3B03EC048A8D}"/>
    <cellStyle name="Jegyzet 2 2 7 3" xfId="6686" xr:uid="{C53B55C9-4CE9-4F31-9309-FCA4042CE409}"/>
    <cellStyle name="Jegyzet 2 2 7 4" xfId="8015" xr:uid="{CC707A25-2D6B-4190-B018-51F47FAB733F}"/>
    <cellStyle name="Jegyzet 2 2 7 5" xfId="9344" xr:uid="{2153F42E-159D-4CE3-9E63-948C303101EA}"/>
    <cellStyle name="Jegyzet 2 2 7 6" xfId="7334" xr:uid="{C79964BF-DD2A-4E42-BA34-B0AB1983DDAC}"/>
    <cellStyle name="Jegyzet 2 2 7 7" xfId="10180" xr:uid="{40A2254D-DC0E-47FA-AE3A-53FF9AB699DA}"/>
    <cellStyle name="Jegyzet 2 2 7 8" xfId="13076" xr:uid="{D4B06B12-50F0-480B-AA9D-21FC55C090DD}"/>
    <cellStyle name="Jegyzet 2 2 7 9" xfId="14660" xr:uid="{7B269B39-FD77-4824-B2B1-676512F3DB72}"/>
    <cellStyle name="Jegyzet 2 2 8" xfId="3845" xr:uid="{AF3C3DED-09A8-4309-8680-82F244D114B5}"/>
    <cellStyle name="Jegyzet 2 2 8 10" xfId="16145" xr:uid="{BA2CB587-088A-4DAF-A710-CD6A5A22343D}"/>
    <cellStyle name="Jegyzet 2 2 8 11" xfId="17474" xr:uid="{581A40CB-9868-4CD1-BEBB-F9B7DFC1A241}"/>
    <cellStyle name="Jegyzet 2 2 8 12" xfId="18805" xr:uid="{1F3CA7A9-1779-47E2-950E-47F2139797F4}"/>
    <cellStyle name="Jegyzet 2 2 8 13" xfId="19291" xr:uid="{56C0BDD8-FEA6-4131-9688-86082B05C091}"/>
    <cellStyle name="Jegyzet 2 2 8 14" xfId="21195" xr:uid="{1E53AC61-D675-474C-9CE8-3FBC47F0071F}"/>
    <cellStyle name="Jegyzet 2 2 8 15" xfId="22487" xr:uid="{99F2F33B-6A5C-40E9-8CC8-4B5968B957B3}"/>
    <cellStyle name="Jegyzet 2 2 8 16" xfId="23776" xr:uid="{58CDFA66-A186-4070-90C7-FA41CD48F416}"/>
    <cellStyle name="Jegyzet 2 2 8 2" xfId="4706" xr:uid="{8EBD4F4D-7A14-45DC-906B-C680336BF6E7}"/>
    <cellStyle name="Jegyzet 2 2 8 3" xfId="6841" xr:uid="{F2683F32-F0F9-4ED4-A616-BB35D826E806}"/>
    <cellStyle name="Jegyzet 2 2 8 4" xfId="8170" xr:uid="{ECA817CF-670D-4D0D-B203-453723A37F6C}"/>
    <cellStyle name="Jegyzet 2 2 8 5" xfId="9499" xr:uid="{E9AFB62F-3D87-4FCB-A062-5B02B8726AD4}"/>
    <cellStyle name="Jegyzet 2 2 8 6" xfId="10006" xr:uid="{13BC72FE-D845-4B55-ACF0-F5CAF16807FE}"/>
    <cellStyle name="Jegyzet 2 2 8 7" xfId="11373" xr:uid="{41160E58-842D-48FE-ADB7-A2FCF0CF7D3D}"/>
    <cellStyle name="Jegyzet 2 2 8 8" xfId="12852" xr:uid="{901905A5-31F0-46BB-9E1A-1A781C6ACFFA}"/>
    <cellStyle name="Jegyzet 2 2 8 9" xfId="14815" xr:uid="{FDBED43A-1682-4E6A-8DE2-BF6ABE1AFCFD}"/>
    <cellStyle name="Jegyzet 2 2 9" xfId="3998" xr:uid="{F31F8BAF-F4DB-4A11-BA1F-C3A22443B515}"/>
    <cellStyle name="Jegyzet 2 2 9 10" xfId="16298" xr:uid="{56304093-66D4-44EC-BB68-400FCD605237}"/>
    <cellStyle name="Jegyzet 2 2 9 11" xfId="17627" xr:uid="{39E8C3CF-E399-4533-BFC4-F1C5F5A8EAB1}"/>
    <cellStyle name="Jegyzet 2 2 9 12" xfId="18958" xr:uid="{6BF44CD5-6816-4C01-BB85-919D0EFCB7D7}"/>
    <cellStyle name="Jegyzet 2 2 9 13" xfId="11583" xr:uid="{095928F2-EC28-4AF9-BB7B-A4D2637E1D6D}"/>
    <cellStyle name="Jegyzet 2 2 9 14" xfId="21348" xr:uid="{2BF4784F-A3E2-451C-8996-D3B4521652A0}"/>
    <cellStyle name="Jegyzet 2 2 9 15" xfId="22640" xr:uid="{7E9D26E0-71B5-478A-9F39-60C16F6B2A6F}"/>
    <cellStyle name="Jegyzet 2 2 9 16" xfId="23929" xr:uid="{83FE5D54-A701-450E-9BF9-75A3CA269DDA}"/>
    <cellStyle name="Jegyzet 2 2 9 2" xfId="4464" xr:uid="{8DA0C014-8332-4893-B023-48162B0E1AEA}"/>
    <cellStyle name="Jegyzet 2 2 9 3" xfId="6994" xr:uid="{952BD78F-7101-4B3E-8CA3-B16D51CD242D}"/>
    <cellStyle name="Jegyzet 2 2 9 4" xfId="8323" xr:uid="{BE7F757B-DF87-46EB-9286-638419EA24CB}"/>
    <cellStyle name="Jegyzet 2 2 9 5" xfId="9652" xr:uid="{C060EA8F-D760-4823-8ED9-D6299430EF62}"/>
    <cellStyle name="Jegyzet 2 2 9 6" xfId="7316" xr:uid="{7F31EF84-D62A-48D4-8AA6-A9808C4389AD}"/>
    <cellStyle name="Jegyzet 2 2 9 7" xfId="11031" xr:uid="{D3ECBC19-A5DE-4E76-8254-132E4C37F606}"/>
    <cellStyle name="Jegyzet 2 2 9 8" xfId="13211" xr:uid="{F4CEBF0D-4A1D-4A38-9DA3-E955BA20377A}"/>
    <cellStyle name="Jegyzet 2 2 9 9" xfId="14968" xr:uid="{0FCAC2D5-AD03-4903-B40F-B0B023B4AA7B}"/>
    <cellStyle name="Jegyzet 2 20" xfId="16438" xr:uid="{090AD0C5-7F5E-4ABA-845A-26402A8F77B8}"/>
    <cellStyle name="Jegyzet 2 21" xfId="17768" xr:uid="{5545AD65-C0B9-448B-B156-A527E03035E1}"/>
    <cellStyle name="Jegyzet 2 22" xfId="19195" xr:uid="{E6EC9315-BA6E-4799-8F4D-72A1066333AD}"/>
    <cellStyle name="Jegyzet 2 23" xfId="20189" xr:uid="{C1C340DB-E58B-4377-AB6C-150868821CC3}"/>
    <cellStyle name="Jegyzet 2 24" xfId="21482" xr:uid="{C3B99835-D3C6-426A-B01A-9B1527B1F9B1}"/>
    <cellStyle name="Jegyzet 2 25" xfId="22773" xr:uid="{8C631DE1-C6D0-4AD0-BE5C-30C68CEB3145}"/>
    <cellStyle name="Jegyzet 2 3" xfId="2873" xr:uid="{CAC0EC07-607E-4900-9ED8-6EE315C2598F}"/>
    <cellStyle name="Jegyzet 2 3 10" xfId="7199" xr:uid="{221C862D-1992-4DB9-90F0-DC5EE9C39657}"/>
    <cellStyle name="Jegyzet 2 3 11" xfId="8528" xr:uid="{00C8DDFC-79CD-4DD2-AB23-C54306EC80F5}"/>
    <cellStyle name="Jegyzet 2 3 12" xfId="10284" xr:uid="{65DBFB50-05FE-404C-BCA5-1E1748F05F60}"/>
    <cellStyle name="Jegyzet 2 3 13" xfId="11634" xr:uid="{DC624765-30A2-4CD5-8606-17659CF121FB}"/>
    <cellStyle name="Jegyzet 2 3 14" xfId="11423" xr:uid="{90B8502A-6D33-4B8B-AB99-1BB05BA4FC3E}"/>
    <cellStyle name="Jegyzet 2 3 15" xfId="13844" xr:uid="{2FA964D0-F36E-4507-9F03-AAD5694D58BF}"/>
    <cellStyle name="Jegyzet 2 3 16" xfId="15173" xr:uid="{F0FB34C3-14E2-45D2-8AD0-C53476C8C3E3}"/>
    <cellStyle name="Jegyzet 2 3 17" xfId="16503" xr:uid="{38366990-0EC5-48AA-A29A-CF6F94F49B17}"/>
    <cellStyle name="Jegyzet 2 3 18" xfId="17833" xr:uid="{CDC9C0BB-A055-4F23-B32E-36112BBC0FC7}"/>
    <cellStyle name="Jegyzet 2 3 19" xfId="19537" xr:uid="{5500E33C-AEAA-4A1F-A05C-CEA4F979B5C0}"/>
    <cellStyle name="Jegyzet 2 3 2" xfId="3229" xr:uid="{CC7A0095-BF41-4598-A807-82D2E194B1CA}"/>
    <cellStyle name="Jegyzet 2 3 2 10" xfId="15529" xr:uid="{49322B96-91FF-458D-8119-2ABF3C33BA20}"/>
    <cellStyle name="Jegyzet 2 3 2 11" xfId="16858" xr:uid="{88A0F6E5-9E15-45EB-9995-C77CC8BD6513}"/>
    <cellStyle name="Jegyzet 2 3 2 12" xfId="18189" xr:uid="{4B0FBF5D-46C5-4832-9D21-F82D3F310EC4}"/>
    <cellStyle name="Jegyzet 2 3 2 13" xfId="20035" xr:uid="{9FEF1D1B-6101-42CB-AE12-7F0A3A48D1B7}"/>
    <cellStyle name="Jegyzet 2 3 2 14" xfId="20579" xr:uid="{F081C65C-02CB-4532-BD9F-49B2819FEDCF}"/>
    <cellStyle name="Jegyzet 2 3 2 15" xfId="21871" xr:uid="{BF93EF8E-C226-4632-8937-D6F3CB5822B3}"/>
    <cellStyle name="Jegyzet 2 3 2 16" xfId="23160" xr:uid="{8FBFDC8B-02DE-47AF-A0C3-8E1353CE16C6}"/>
    <cellStyle name="Jegyzet 2 3 2 2" xfId="5608" xr:uid="{57EA7044-6223-4F44-951E-180554712D08}"/>
    <cellStyle name="Jegyzet 2 3 2 3" xfId="6225" xr:uid="{5FE2E464-D356-4849-B1B3-AF5761DDF9F7}"/>
    <cellStyle name="Jegyzet 2 3 2 4" xfId="7554" xr:uid="{996B666F-D9E0-4D54-82DD-CDDCADB1A96C}"/>
    <cellStyle name="Jegyzet 2 3 2 5" xfId="8883" xr:uid="{09A14517-29BE-4B3B-9A34-0BD35531BD42}"/>
    <cellStyle name="Jegyzet 2 3 2 6" xfId="10863" xr:uid="{1A3522B1-5EB1-4D62-A223-2F111DA8282F}"/>
    <cellStyle name="Jegyzet 2 3 2 7" xfId="12246" xr:uid="{6CC4F815-42D1-492F-8AB9-01FD651D264A}"/>
    <cellStyle name="Jegyzet 2 3 2 8" xfId="13024" xr:uid="{7A73C255-4488-4110-A366-13B9070C306E}"/>
    <cellStyle name="Jegyzet 2 3 2 9" xfId="14199" xr:uid="{B040645F-C2B4-441A-B490-DB1706AA66FE}"/>
    <cellStyle name="Jegyzet 2 3 20" xfId="20247" xr:uid="{D78C9204-D2FB-459E-8441-481EF1C8E515}"/>
    <cellStyle name="Jegyzet 2 3 21" xfId="21540" xr:uid="{01A41BB8-12A3-4A0E-8CE0-4E1BE9B683C8}"/>
    <cellStyle name="Jegyzet 2 3 22" xfId="22831" xr:uid="{CCC239D1-3C09-433B-A752-FBC86118CB64}"/>
    <cellStyle name="Jegyzet 2 3 3" xfId="3394" xr:uid="{0357C5C1-5823-4C0C-B634-F764347DB310}"/>
    <cellStyle name="Jegyzet 2 3 3 10" xfId="15694" xr:uid="{71746B98-931D-4399-B00A-73A67848D827}"/>
    <cellStyle name="Jegyzet 2 3 3 11" xfId="17023" xr:uid="{05D0BD63-E652-4E66-BEFD-5A5D545F3999}"/>
    <cellStyle name="Jegyzet 2 3 3 12" xfId="18354" xr:uid="{8B7E02BD-C6DF-4486-9FF8-C9587A17FBF9}"/>
    <cellStyle name="Jegyzet 2 3 3 13" xfId="13491" xr:uid="{69636733-4385-4B24-81B7-1A3053269C79}"/>
    <cellStyle name="Jegyzet 2 3 3 14" xfId="20744" xr:uid="{3DDECC92-B750-4BC7-B53C-AB49E19FADAF}"/>
    <cellStyle name="Jegyzet 2 3 3 15" xfId="22036" xr:uid="{93A532BE-07C5-466D-B558-E6E21BD5FB34}"/>
    <cellStyle name="Jegyzet 2 3 3 16" xfId="23325" xr:uid="{616B417A-9266-4A58-8EC3-E0CC8037ABA2}"/>
    <cellStyle name="Jegyzet 2 3 3 2" xfId="2687" xr:uid="{CA3124ED-3E17-4371-BB16-6F76600517F7}"/>
    <cellStyle name="Jegyzet 2 3 3 3" xfId="6390" xr:uid="{690334D6-36C7-4DF2-9449-9E092F7F4669}"/>
    <cellStyle name="Jegyzet 2 3 3 4" xfId="7719" xr:uid="{34BD25AD-962A-402E-8E89-F2983AC43005}"/>
    <cellStyle name="Jegyzet 2 3 3 5" xfId="9048" xr:uid="{5F7E726D-86D0-44EC-96A2-D8CB6C4F88CB}"/>
    <cellStyle name="Jegyzet 2 3 3 6" xfId="5009" xr:uid="{63F95986-C1AB-4BF1-9DD4-94791D67457C}"/>
    <cellStyle name="Jegyzet 2 3 3 7" xfId="10431" xr:uid="{F807EBEC-A94D-4B4B-B75A-65756D5F696A}"/>
    <cellStyle name="Jegyzet 2 3 3 8" xfId="13675" xr:uid="{49E9D027-C144-4A96-8877-BFD61CE3494C}"/>
    <cellStyle name="Jegyzet 2 3 3 9" xfId="14364" xr:uid="{720F2915-A313-4654-95EC-1D66E8390DDD}"/>
    <cellStyle name="Jegyzet 2 3 4" xfId="3554" xr:uid="{97AA3F6C-0E97-4B4A-8C9F-A375385BCF0E}"/>
    <cellStyle name="Jegyzet 2 3 4 10" xfId="15854" xr:uid="{07DAAA12-8D78-4233-A6DE-FD9878CDCEB0}"/>
    <cellStyle name="Jegyzet 2 3 4 11" xfId="17183" xr:uid="{B158C042-9D68-4D36-8F79-4A8BE8649054}"/>
    <cellStyle name="Jegyzet 2 3 4 12" xfId="18514" xr:uid="{DFBA216B-1D68-4A0A-9FBC-CF7FF0561946}"/>
    <cellStyle name="Jegyzet 2 3 4 13" xfId="19461" xr:uid="{90AEA590-6CBA-4642-97BE-6E8A5966DE46}"/>
    <cellStyle name="Jegyzet 2 3 4 14" xfId="20904" xr:uid="{937C00CE-2B6B-40B9-A9D2-FC50BB5F9D53}"/>
    <cellStyle name="Jegyzet 2 3 4 15" xfId="22196" xr:uid="{A63F4F0D-B4AA-4D3C-94B8-F7B6E1648A90}"/>
    <cellStyle name="Jegyzet 2 3 4 16" xfId="23485" xr:uid="{70DA6A91-3989-4588-8CD9-ED051CDA0920}"/>
    <cellStyle name="Jegyzet 2 3 4 2" xfId="4903" xr:uid="{F6479E72-B490-4F62-AC45-31B65D300071}"/>
    <cellStyle name="Jegyzet 2 3 4 3" xfId="6550" xr:uid="{564DB11E-5E82-4325-BCCB-EE9E874C2CD2}"/>
    <cellStyle name="Jegyzet 2 3 4 4" xfId="7879" xr:uid="{DD697F9C-A9A1-4CFF-BAC1-29F42116DE51}"/>
    <cellStyle name="Jegyzet 2 3 4 5" xfId="9208" xr:uid="{9EC846C4-A23C-4E74-910E-9821BF515540}"/>
    <cellStyle name="Jegyzet 2 3 4 6" xfId="10196" xr:uid="{3F261F73-BCA0-44F5-8E7F-BF95872E3CB4}"/>
    <cellStyle name="Jegyzet 2 3 4 7" xfId="11542" xr:uid="{219814AF-3380-4F75-A0E7-9F09A6D07E90}"/>
    <cellStyle name="Jegyzet 2 3 4 8" xfId="12547" xr:uid="{A57DD8D6-ABEB-4557-BAB3-F1098F249656}"/>
    <cellStyle name="Jegyzet 2 3 4 9" xfId="14524" xr:uid="{BACB14E4-B937-47FC-843A-71F7873F1181}"/>
    <cellStyle name="Jegyzet 2 3 5" xfId="3713" xr:uid="{937A04FA-3051-4885-923E-5636DAAB3D1B}"/>
    <cellStyle name="Jegyzet 2 3 5 10" xfId="16013" xr:uid="{7C12469C-5750-4A4E-9B93-ACCBB72F4AF7}"/>
    <cellStyle name="Jegyzet 2 3 5 11" xfId="17342" xr:uid="{1A4FDEF3-997C-46F7-9947-2B009EA68EA9}"/>
    <cellStyle name="Jegyzet 2 3 5 12" xfId="18673" xr:uid="{4554AEE5-238C-4ABE-9593-D03B6F767404}"/>
    <cellStyle name="Jegyzet 2 3 5 13" xfId="19635" xr:uid="{A210B963-4B64-4716-905E-2D16D61A82F7}"/>
    <cellStyle name="Jegyzet 2 3 5 14" xfId="21063" xr:uid="{58D74828-FE3E-411A-B8CE-546769368B53}"/>
    <cellStyle name="Jegyzet 2 3 5 15" xfId="22355" xr:uid="{E395AA1E-FADA-4684-BE3D-21D171A22B89}"/>
    <cellStyle name="Jegyzet 2 3 5 16" xfId="23644" xr:uid="{1F595527-6A26-48BB-85F8-CB0AEC7F58A5}"/>
    <cellStyle name="Jegyzet 2 3 5 2" xfId="5121" xr:uid="{9AFE18F5-DD03-49A1-B95A-72CA02D81B45}"/>
    <cellStyle name="Jegyzet 2 3 5 3" xfId="6709" xr:uid="{42F9DE33-A8F7-4DA0-A484-BB05A3150FF2}"/>
    <cellStyle name="Jegyzet 2 3 5 4" xfId="8038" xr:uid="{8CCD16E3-065F-46DA-B061-54F7CCBF6905}"/>
    <cellStyle name="Jegyzet 2 3 5 5" xfId="9367" xr:uid="{C0851FE5-8B5F-4E4F-9E8F-5D74B0AD4E66}"/>
    <cellStyle name="Jegyzet 2 3 5 6" xfId="10400" xr:uid="{235BD92A-0EAE-40FE-AAAE-E60FAADED337}"/>
    <cellStyle name="Jegyzet 2 3 5 7" xfId="11758" xr:uid="{3A50B1C6-7D64-456C-924B-7B1E9E7CB4E3}"/>
    <cellStyle name="Jegyzet 2 3 5 8" xfId="13195" xr:uid="{849911D5-B6BF-4265-AC39-61612DAA538C}"/>
    <cellStyle name="Jegyzet 2 3 5 9" xfId="14683" xr:uid="{37619159-64C9-4D48-8657-C6557D46E2EA}"/>
    <cellStyle name="Jegyzet 2 3 6" xfId="3868" xr:uid="{1F66A08D-9583-4338-AE6D-7033BDBB2D83}"/>
    <cellStyle name="Jegyzet 2 3 6 10" xfId="16168" xr:uid="{0D72611E-0C2F-47EC-A8DC-EDC6ECED28DD}"/>
    <cellStyle name="Jegyzet 2 3 6 11" xfId="17497" xr:uid="{16DA498C-AD94-470A-8CB2-33995AB35044}"/>
    <cellStyle name="Jegyzet 2 3 6 12" xfId="18828" xr:uid="{A5CE22EA-515A-40C5-8E7C-37E64B95327A}"/>
    <cellStyle name="Jegyzet 2 3 6 13" xfId="19307" xr:uid="{B431F653-3A73-494E-8275-0525605616C1}"/>
    <cellStyle name="Jegyzet 2 3 6 14" xfId="21218" xr:uid="{BA4661E5-3969-4DCE-AF05-41421C276209}"/>
    <cellStyle name="Jegyzet 2 3 6 15" xfId="22510" xr:uid="{7777AED5-95C4-43C7-B18B-477CE32B0933}"/>
    <cellStyle name="Jegyzet 2 3 6 16" xfId="23799" xr:uid="{07CC196B-38A4-46D4-A983-A8D8F3C380C0}"/>
    <cellStyle name="Jegyzet 2 3 6 2" xfId="4725" xr:uid="{B09CD341-858C-4DB6-8715-040E76121558}"/>
    <cellStyle name="Jegyzet 2 3 6 3" xfId="6864" xr:uid="{E1A60817-B02B-40F3-B7B7-ED367167721A}"/>
    <cellStyle name="Jegyzet 2 3 6 4" xfId="8193" xr:uid="{23F18AB3-0FB1-4531-94F1-0B2C6DCFC0B2}"/>
    <cellStyle name="Jegyzet 2 3 6 5" xfId="9522" xr:uid="{0CC0100C-FF6A-4FFC-B757-04B233685F57}"/>
    <cellStyle name="Jegyzet 2 3 6 6" xfId="10025" xr:uid="{1FC098B9-65D4-4524-8F34-83D81DCECE80}"/>
    <cellStyle name="Jegyzet 2 3 6 7" xfId="11140" xr:uid="{1D207EE6-D4B2-4F66-9B93-4C479C7C649F}"/>
    <cellStyle name="Jegyzet 2 3 6 8" xfId="13687" xr:uid="{A7CC1982-61AF-4E42-812D-08F9E87004CA}"/>
    <cellStyle name="Jegyzet 2 3 6 9" xfId="14838" xr:uid="{7E585A65-D4A9-4F81-8FAF-85CC4E05814B}"/>
    <cellStyle name="Jegyzet 2 3 7" xfId="4021" xr:uid="{DFFB7D6A-2EF4-480C-A473-B260D7B82344}"/>
    <cellStyle name="Jegyzet 2 3 7 10" xfId="16321" xr:uid="{35FA4C06-58FA-4D73-B0E5-2D7B09E8824D}"/>
    <cellStyle name="Jegyzet 2 3 7 11" xfId="17650" xr:uid="{45955E71-018C-43F2-BAB9-60B2E39B6D1C}"/>
    <cellStyle name="Jegyzet 2 3 7 12" xfId="18981" xr:uid="{3842BDEB-A64D-4CEF-A89C-0CF243DC4B7A}"/>
    <cellStyle name="Jegyzet 2 3 7 13" xfId="11417" xr:uid="{BAB35F70-B7E2-480F-ABD9-EAEB7B2CF125}"/>
    <cellStyle name="Jegyzet 2 3 7 14" xfId="21371" xr:uid="{0B06B289-4B01-44A6-99D9-E469CFAE294A}"/>
    <cellStyle name="Jegyzet 2 3 7 15" xfId="22663" xr:uid="{CE647DC4-7192-4209-8C84-4A82D057F5EC}"/>
    <cellStyle name="Jegyzet 2 3 7 16" xfId="23952" xr:uid="{DBE7BD58-EABB-40E0-BBF3-48E75276EB25}"/>
    <cellStyle name="Jegyzet 2 3 7 2" xfId="4232" xr:uid="{5DDAC809-789A-4E41-BFED-CA81BFDBBC4A}"/>
    <cellStyle name="Jegyzet 2 3 7 3" xfId="7017" xr:uid="{49D78151-3AAC-4224-828D-C3448CAC457D}"/>
    <cellStyle name="Jegyzet 2 3 7 4" xfId="8346" xr:uid="{2BD0482E-EB6F-4A24-87C0-DB7DC0413594}"/>
    <cellStyle name="Jegyzet 2 3 7 5" xfId="9675" xr:uid="{DBEF3CCE-B272-477F-9F90-48E9E9FB142F}"/>
    <cellStyle name="Jegyzet 2 3 7 6" xfId="5422" xr:uid="{A1D28193-D7E3-414E-8ECF-B598077AA25E}"/>
    <cellStyle name="Jegyzet 2 3 7 7" xfId="11106" xr:uid="{35F4130F-E9DE-4289-B88C-CB6879AFBA4B}"/>
    <cellStyle name="Jegyzet 2 3 7 8" xfId="12631" xr:uid="{1C5C6DE0-A7C4-4A0A-9E0D-2B07D15E5DC9}"/>
    <cellStyle name="Jegyzet 2 3 7 9" xfId="14991" xr:uid="{AA3146DC-EC6C-4E8E-8336-509C97B1EDB5}"/>
    <cellStyle name="Jegyzet 2 3 8" xfId="4996" xr:uid="{CBBCC344-F3C5-4784-8B5B-8070E784FC58}"/>
    <cellStyle name="Jegyzet 2 3 9" xfId="5869" xr:uid="{D8944EA4-1AC7-44B1-8E34-B3062CA424A2}"/>
    <cellStyle name="Jegyzet 2 4" xfId="2942" xr:uid="{233F55B8-5FA3-4303-B0BB-E401D388A007}"/>
    <cellStyle name="Jegyzet 2 4 10" xfId="7268" xr:uid="{02BD689E-79E5-4EF4-9FAF-2B541D5E8EF3}"/>
    <cellStyle name="Jegyzet 2 4 11" xfId="8597" xr:uid="{5998F390-7039-4F78-A774-F91CAEF7A43E}"/>
    <cellStyle name="Jegyzet 2 4 12" xfId="9892" xr:uid="{C4F65362-466C-4C4F-9838-67CB5E0B2B1A}"/>
    <cellStyle name="Jegyzet 2 4 13" xfId="11225" xr:uid="{AB065168-6218-4AF1-94F8-0D0C51A736C1}"/>
    <cellStyle name="Jegyzet 2 4 14" xfId="12905" xr:uid="{A294E39C-85ED-4961-94B2-2B0E9D2BD704}"/>
    <cellStyle name="Jegyzet 2 4 15" xfId="13913" xr:uid="{13308816-592E-4AB4-92A0-92F757C921CE}"/>
    <cellStyle name="Jegyzet 2 4 16" xfId="15242" xr:uid="{B034581A-9BB8-4DC9-90C4-767A73AFDBE6}"/>
    <cellStyle name="Jegyzet 2 4 17" xfId="16572" xr:uid="{C7235C67-9305-4370-916A-4D4EAE5180B6}"/>
    <cellStyle name="Jegyzet 2 4 18" xfId="17902" xr:uid="{D17D585D-21C2-4ABD-914F-BB5DCCF9FEE3}"/>
    <cellStyle name="Jegyzet 2 4 19" xfId="19190" xr:uid="{F594BA5A-17C8-41DD-B1C2-918378221144}"/>
    <cellStyle name="Jegyzet 2 4 2" xfId="3291" xr:uid="{6392FADD-E780-4F6E-818B-DA55891E316C}"/>
    <cellStyle name="Jegyzet 2 4 2 10" xfId="15591" xr:uid="{BC9BB13F-6321-400F-B844-A24035CDC470}"/>
    <cellStyle name="Jegyzet 2 4 2 11" xfId="16920" xr:uid="{2B9D2332-CACA-4184-B2D4-25E604EBF083}"/>
    <cellStyle name="Jegyzet 2 4 2 12" xfId="18251" xr:uid="{61466DB3-473E-4C41-9488-64F82C542A6E}"/>
    <cellStyle name="Jegyzet 2 4 2 13" xfId="19353" xr:uid="{AEA10543-9C91-4848-A20E-3C91FF1FAE94}"/>
    <cellStyle name="Jegyzet 2 4 2 14" xfId="20641" xr:uid="{33F0DAFC-88D4-4FAC-8936-12A96F0F83DC}"/>
    <cellStyle name="Jegyzet 2 4 2 15" xfId="21933" xr:uid="{0E689C87-8672-4398-A117-89F84748EB55}"/>
    <cellStyle name="Jegyzet 2 4 2 16" xfId="23222" xr:uid="{19DC7B89-7C9E-4D23-B0C1-2F0E146432BB}"/>
    <cellStyle name="Jegyzet 2 4 2 2" xfId="4780" xr:uid="{6A9756A6-8C2F-4CB5-8398-55B0CF854C00}"/>
    <cellStyle name="Jegyzet 2 4 2 3" xfId="6287" xr:uid="{F0A00C3A-2D11-4833-82BB-87CB9A9478CF}"/>
    <cellStyle name="Jegyzet 2 4 2 4" xfId="7616" xr:uid="{2FB7A552-8200-4D8C-AC52-4374C536FB22}"/>
    <cellStyle name="Jegyzet 2 4 2 5" xfId="8945" xr:uid="{D88C14EC-7BAE-44D9-B636-1854A6BE2F15}"/>
    <cellStyle name="Jegyzet 2 4 2 6" xfId="10077" xr:uid="{D7184270-FE15-49AE-857D-B609BA2CBE5D}"/>
    <cellStyle name="Jegyzet 2 4 2 7" xfId="11419" xr:uid="{E9FB6FFE-5FC8-4BE1-9C83-CAA1A893DCEB}"/>
    <cellStyle name="Jegyzet 2 4 2 8" xfId="12500" xr:uid="{6493CBAC-D81C-4EC3-948E-5D2C8B942ECE}"/>
    <cellStyle name="Jegyzet 2 4 2 9" xfId="14261" xr:uid="{F01FBDB6-6C67-419F-8C52-D63B1BECB2D8}"/>
    <cellStyle name="Jegyzet 2 4 20" xfId="20308" xr:uid="{EA185918-51B1-4CC2-AC79-6EB109FB7677}"/>
    <cellStyle name="Jegyzet 2 4 21" xfId="21601" xr:uid="{985C0759-321C-4328-B2B0-D3A59CB28D1E}"/>
    <cellStyle name="Jegyzet 2 4 22" xfId="22892" xr:uid="{FB199521-B136-4E7B-A109-95C0E9ABB8CD}"/>
    <cellStyle name="Jegyzet 2 4 3" xfId="3456" xr:uid="{66E3B042-7C58-4C7F-ADB7-94DFCF96C6A7}"/>
    <cellStyle name="Jegyzet 2 4 3 10" xfId="15756" xr:uid="{106CBA01-2E6B-4987-82A0-15CAEBA21595}"/>
    <cellStyle name="Jegyzet 2 4 3 11" xfId="17085" xr:uid="{85BEC5B3-9E0D-4585-8CBD-1703EC817CCA}"/>
    <cellStyle name="Jegyzet 2 4 3 12" xfId="18416" xr:uid="{7BCE0616-02EE-4EBF-BA45-BDB5690F2023}"/>
    <cellStyle name="Jegyzet 2 4 3 13" xfId="19513" xr:uid="{5879C434-370F-42CD-A9B7-01434ECBD07E}"/>
    <cellStyle name="Jegyzet 2 4 3 14" xfId="20806" xr:uid="{CD7F78D1-FCD8-4FF0-B813-33031062A86B}"/>
    <cellStyle name="Jegyzet 2 4 3 15" xfId="22098" xr:uid="{D8D38A73-C5C6-4E09-A923-48A180B807FD}"/>
    <cellStyle name="Jegyzet 2 4 3 16" xfId="23387" xr:uid="{DC0B47F0-8F61-4801-9716-556ED0651C49}"/>
    <cellStyle name="Jegyzet 2 4 3 2" xfId="4969" xr:uid="{6B606F11-A125-4892-9118-CA9ABFFC3F2D}"/>
    <cellStyle name="Jegyzet 2 4 3 3" xfId="6452" xr:uid="{F6173983-4DE0-4B2C-92D5-40BF5EBFCDF0}"/>
    <cellStyle name="Jegyzet 2 4 3 4" xfId="7781" xr:uid="{91CDFCAD-3F97-4576-9F50-66AA51AB7275}"/>
    <cellStyle name="Jegyzet 2 4 3 5" xfId="9110" xr:uid="{0708691B-EB25-4226-858C-36D5F5F1B77B}"/>
    <cellStyle name="Jegyzet 2 4 3 6" xfId="10259" xr:uid="{6785EE7A-5F0A-47E7-8876-BA661D4FFA75}"/>
    <cellStyle name="Jegyzet 2 4 3 7" xfId="11608" xr:uid="{67BAC1F1-DD27-487A-8D78-EC2AA75CBB26}"/>
    <cellStyle name="Jegyzet 2 4 3 8" xfId="13632" xr:uid="{D6056CAF-6AB1-4D57-BC56-C811460B301A}"/>
    <cellStyle name="Jegyzet 2 4 3 9" xfId="14426" xr:uid="{2914665E-269A-4973-BD3D-024C729EC32E}"/>
    <cellStyle name="Jegyzet 2 4 4" xfId="3616" xr:uid="{B6FDF9A7-4C33-4CA2-BA75-266348F4ADCB}"/>
    <cellStyle name="Jegyzet 2 4 4 10" xfId="15916" xr:uid="{3470A8A9-D1B9-4E28-9277-5CEB1CCB949D}"/>
    <cellStyle name="Jegyzet 2 4 4 11" xfId="17245" xr:uid="{D082A537-611A-4FBC-A0E9-FB61A28AC5A8}"/>
    <cellStyle name="Jegyzet 2 4 4 12" xfId="18576" xr:uid="{5B2A6BB4-014B-4732-AEB6-46BF13B6865C}"/>
    <cellStyle name="Jegyzet 2 4 4 13" xfId="19895" xr:uid="{627A3F53-E9E0-4B82-84AB-C469F3093AAC}"/>
    <cellStyle name="Jegyzet 2 4 4 14" xfId="20966" xr:uid="{04C81640-B648-4D24-9E24-9E6AADA12B52}"/>
    <cellStyle name="Jegyzet 2 4 4 15" xfId="22258" xr:uid="{CD57FD02-791A-47E0-B288-A389ECA4654D}"/>
    <cellStyle name="Jegyzet 2 4 4 16" xfId="23547" xr:uid="{ACC4BCF0-A7B6-4FDA-8677-1BEF460C5A88}"/>
    <cellStyle name="Jegyzet 2 4 4 2" xfId="5442" xr:uid="{DCC9A8D1-75CF-46D2-9B3D-68F2570BD642}"/>
    <cellStyle name="Jegyzet 2 4 4 3" xfId="6612" xr:uid="{09AE95CD-8CEB-4159-A93D-668CEB5EFD27}"/>
    <cellStyle name="Jegyzet 2 4 4 4" xfId="7941" xr:uid="{E48119C7-63B2-40D4-8080-4CEE03B6A988}"/>
    <cellStyle name="Jegyzet 2 4 4 5" xfId="9270" xr:uid="{450E2277-B864-47BA-BB64-577C9275932F}"/>
    <cellStyle name="Jegyzet 2 4 4 6" xfId="10707" xr:uid="{40A0C2F6-78EE-4ABA-AE15-97AB31520F88}"/>
    <cellStyle name="Jegyzet 2 4 4 7" xfId="12079" xr:uid="{8CA5AEB2-3A74-488F-8FA0-E6427CADDE1C}"/>
    <cellStyle name="Jegyzet 2 4 4 8" xfId="13244" xr:uid="{19FA3530-F4FF-4A3A-BA2B-2CC7D248025E}"/>
    <cellStyle name="Jegyzet 2 4 4 9" xfId="14586" xr:uid="{F82807F5-8C7E-4050-96E8-FD434DCE69B5}"/>
    <cellStyle name="Jegyzet 2 4 5" xfId="3775" xr:uid="{4ADF7798-909A-4F90-89A2-5677AED69DD7}"/>
    <cellStyle name="Jegyzet 2 4 5 10" xfId="16075" xr:uid="{849C27A9-E660-4B11-A6F5-823E8DA14105}"/>
    <cellStyle name="Jegyzet 2 4 5 11" xfId="17404" xr:uid="{4C38D123-5A95-403E-9476-359A39714F30}"/>
    <cellStyle name="Jegyzet 2 4 5 12" xfId="18735" xr:uid="{39E1E9C9-AA3E-4AD2-8686-4ED06361697B}"/>
    <cellStyle name="Jegyzet 2 4 5 13" xfId="19379" xr:uid="{D57F7681-8EE5-465F-80BB-4553F1B62E7E}"/>
    <cellStyle name="Jegyzet 2 4 5 14" xfId="21125" xr:uid="{731A877A-03E0-4997-A88E-32452B9CE23D}"/>
    <cellStyle name="Jegyzet 2 4 5 15" xfId="22417" xr:uid="{637183FB-E37C-423F-8494-BD734439C7BA}"/>
    <cellStyle name="Jegyzet 2 4 5 16" xfId="23706" xr:uid="{1C70DC9B-FFFD-4CF4-AA2D-C46739842AC0}"/>
    <cellStyle name="Jegyzet 2 4 5 2" xfId="4811" xr:uid="{C6BC305F-A309-4266-8C05-1F51C3AD146A}"/>
    <cellStyle name="Jegyzet 2 4 5 3" xfId="6771" xr:uid="{16F8F7B6-AA68-49F6-B298-14F46E56E965}"/>
    <cellStyle name="Jegyzet 2 4 5 4" xfId="8100" xr:uid="{AC090FB3-42FB-4A81-9FAB-32F48D9B26BB}"/>
    <cellStyle name="Jegyzet 2 4 5 5" xfId="9429" xr:uid="{DE90A21A-D197-4805-BD92-8F5EA1EBE429}"/>
    <cellStyle name="Jegyzet 2 4 5 6" xfId="10107" xr:uid="{92CB3E39-C134-448F-956D-80309A53AEFF}"/>
    <cellStyle name="Jegyzet 2 4 5 7" xfId="11325" xr:uid="{60FF64FB-B8BE-48EB-B736-15DA4D3B7175}"/>
    <cellStyle name="Jegyzet 2 4 5 8" xfId="13216" xr:uid="{322D33F2-6519-4266-8C26-0E1982A47FCF}"/>
    <cellStyle name="Jegyzet 2 4 5 9" xfId="14745" xr:uid="{2F33684F-CBA7-4D2A-AC96-246666BB524A}"/>
    <cellStyle name="Jegyzet 2 4 6" xfId="3930" xr:uid="{6447299A-611F-4D44-9A94-96C252FB46B1}"/>
    <cellStyle name="Jegyzet 2 4 6 10" xfId="16230" xr:uid="{ADDCEC15-5BBA-474C-BDA2-700495499B60}"/>
    <cellStyle name="Jegyzet 2 4 6 11" xfId="17559" xr:uid="{E7B243F0-5BFE-466F-A6BF-87130CB2686D}"/>
    <cellStyle name="Jegyzet 2 4 6 12" xfId="18890" xr:uid="{7D92C881-3FFF-46C4-A11C-50C8CE3C42AF}"/>
    <cellStyle name="Jegyzet 2 4 6 13" xfId="19278" xr:uid="{D7BD9AB5-0BF3-4375-ACB3-C53AD98FCD43}"/>
    <cellStyle name="Jegyzet 2 4 6 14" xfId="21280" xr:uid="{AA5A2A8A-9616-47C0-87F8-74F3FB758F5A}"/>
    <cellStyle name="Jegyzet 2 4 6 15" xfId="22572" xr:uid="{B0DDF49C-F9FD-447E-A0B4-5808C39F384C}"/>
    <cellStyle name="Jegyzet 2 4 6 16" xfId="23861" xr:uid="{2C3E111B-D63F-483F-9B2F-3A39B037D1C0}"/>
    <cellStyle name="Jegyzet 2 4 6 2" xfId="4691" xr:uid="{24DC7C6D-B50D-4CCC-8292-E9FCEDE2C92A}"/>
    <cellStyle name="Jegyzet 2 4 6 3" xfId="6926" xr:uid="{1289B825-6E74-43C6-A805-DDB8CFD2D04D}"/>
    <cellStyle name="Jegyzet 2 4 6 4" xfId="8255" xr:uid="{08B931CB-B7AA-43BF-A763-8BAE4F71F444}"/>
    <cellStyle name="Jegyzet 2 4 6 5" xfId="9584" xr:uid="{A67FFD7A-A369-49C4-934E-706A0DE0CFFD}"/>
    <cellStyle name="Jegyzet 2 4 6 6" xfId="9991" xr:uid="{35263BD6-5410-4E7A-BEAB-EAD115E1B1A9}"/>
    <cellStyle name="Jegyzet 2 4 6 7" xfId="11388" xr:uid="{6924BF1B-C559-4791-8915-61CB26F041F9}"/>
    <cellStyle name="Jegyzet 2 4 6 8" xfId="13427" xr:uid="{F5015556-40A9-428E-82E6-D77759B30941}"/>
    <cellStyle name="Jegyzet 2 4 6 9" xfId="14900" xr:uid="{2A2E7CE4-4906-497A-9C0B-3B06065E3D27}"/>
    <cellStyle name="Jegyzet 2 4 7" xfId="4082" xr:uid="{A27862DB-4753-496D-946F-EFD1A8F3F180}"/>
    <cellStyle name="Jegyzet 2 4 7 10" xfId="16382" xr:uid="{B0F239F7-238E-4E37-AF7E-BDAD710DDF8B}"/>
    <cellStyle name="Jegyzet 2 4 7 11" xfId="17711" xr:uid="{0956F71C-D9A6-42BC-AE39-0CFC5A2C44C6}"/>
    <cellStyle name="Jegyzet 2 4 7 12" xfId="19042" xr:uid="{BFFCCD12-1F5C-4CAF-978E-CE5A608BBA02}"/>
    <cellStyle name="Jegyzet 2 4 7 13" xfId="12270" xr:uid="{2F07F595-6FE0-4586-81C4-10FED534B9A8}"/>
    <cellStyle name="Jegyzet 2 4 7 14" xfId="21432" xr:uid="{EBE5F945-E5C7-4B75-8782-E1E3A9421D96}"/>
    <cellStyle name="Jegyzet 2 4 7 15" xfId="22724" xr:uid="{A7116497-9EDD-4FF3-9063-B978AF6B48A5}"/>
    <cellStyle name="Jegyzet 2 4 7 16" xfId="24013" xr:uid="{BE02DCE5-01DE-4323-A410-60066F5797DE}"/>
    <cellStyle name="Jegyzet 2 4 7 2" xfId="4137" xr:uid="{4FBF93F1-99C3-42B0-92C5-1DD3D9D697B5}"/>
    <cellStyle name="Jegyzet 2 4 7 3" xfId="7078" xr:uid="{34597C7F-332E-4196-95D6-67BB86422023}"/>
    <cellStyle name="Jegyzet 2 4 7 4" xfId="8407" xr:uid="{F94C18BA-1238-4E30-80E2-0A00A10868CB}"/>
    <cellStyle name="Jegyzet 2 4 7 5" xfId="9736" xr:uid="{AE3CAC56-5DE0-4080-A8FA-6AE0A15BF28C}"/>
    <cellStyle name="Jegyzet 2 4 7 6" xfId="5008" xr:uid="{FEF08214-5A71-4302-BBF4-A9619B9FF838}"/>
    <cellStyle name="Jegyzet 2 4 7 7" xfId="10441" xr:uid="{F46C1770-BC56-4132-9EDF-0801895BB5B4}"/>
    <cellStyle name="Jegyzet 2 4 7 8" xfId="13323" xr:uid="{8980CE03-8C1D-464E-8264-87743F892337}"/>
    <cellStyle name="Jegyzet 2 4 7 9" xfId="15052" xr:uid="{16CB7400-E42E-4BB9-8403-70EB6CF90D05}"/>
    <cellStyle name="Jegyzet 2 4 8" xfId="4585" xr:uid="{1CE4E1AB-C963-46CA-8D30-AA1966A64DD4}"/>
    <cellStyle name="Jegyzet 2 4 9" xfId="5938" xr:uid="{1F475F97-983C-4859-A072-F2C3A2B48805}"/>
    <cellStyle name="Jegyzet 2 5" xfId="3169" xr:uid="{62776503-D5F2-427C-927B-28B2B272CB0F}"/>
    <cellStyle name="Jegyzet 2 5 10" xfId="15469" xr:uid="{56CB6469-430D-44A7-A286-CAD990518705}"/>
    <cellStyle name="Jegyzet 2 5 11" xfId="16798" xr:uid="{FBE5470A-8C7A-40C5-9CFE-068DB7E78ADE}"/>
    <cellStyle name="Jegyzet 2 5 12" xfId="18129" xr:uid="{53EA188A-73B1-4AE7-B23C-08E660EBDECB}"/>
    <cellStyle name="Jegyzet 2 5 13" xfId="20038" xr:uid="{5900D371-FD30-4AE0-93A7-4E2F0F0737FC}"/>
    <cellStyle name="Jegyzet 2 5 14" xfId="20519" xr:uid="{FA225826-80E6-47DA-A2B8-65F9608AE599}"/>
    <cellStyle name="Jegyzet 2 5 15" xfId="21811" xr:uid="{FA2A4FC1-B322-457E-960B-E5B7DFE425C2}"/>
    <cellStyle name="Jegyzet 2 5 16" xfId="23100" xr:uid="{820E8BAE-8309-4F71-BE93-570D90C0E405}"/>
    <cellStyle name="Jegyzet 2 5 2" xfId="5611" xr:uid="{FF99EC90-22B0-41C1-9E45-998657A6C50C}"/>
    <cellStyle name="Jegyzet 2 5 3" xfId="6165" xr:uid="{06D25534-8AAA-42DC-B2B3-AF6326D4C9F3}"/>
    <cellStyle name="Jegyzet 2 5 4" xfId="7494" xr:uid="{25B0D56C-168F-445F-96C2-BC3784C2ED6C}"/>
    <cellStyle name="Jegyzet 2 5 5" xfId="8823" xr:uid="{7FC19706-AE12-420C-ABE6-7D6611A96EC3}"/>
    <cellStyle name="Jegyzet 2 5 6" xfId="10866" xr:uid="{86D475B2-6B8F-44E4-AEDB-BF6FBA113BF6}"/>
    <cellStyle name="Jegyzet 2 5 7" xfId="12249" xr:uid="{1353EB47-A88D-47B5-92D3-EF84D2945F65}"/>
    <cellStyle name="Jegyzet 2 5 8" xfId="12479" xr:uid="{BACF5FA2-10B8-47F6-8E03-5A7934D3457F}"/>
    <cellStyle name="Jegyzet 2 5 9" xfId="14139" xr:uid="{9DC2505C-6347-434C-9290-97AD0ECE4B97}"/>
    <cellStyle name="Jegyzet 2 6" xfId="3110" xr:uid="{040F7CAE-CD6E-4648-B901-1BDA4796B5E8}"/>
    <cellStyle name="Jegyzet 2 6 10" xfId="15410" xr:uid="{A0620A4C-0AF9-4CE0-AF04-4B8F3DEB27B5}"/>
    <cellStyle name="Jegyzet 2 6 11" xfId="16739" xr:uid="{7B384F24-6DF5-44FF-B236-4B69C4ECDE79}"/>
    <cellStyle name="Jegyzet 2 6 12" xfId="18070" xr:uid="{462C65A8-B8CD-4F84-960D-AD23A4727DF5}"/>
    <cellStyle name="Jegyzet 2 6 13" xfId="19228" xr:uid="{379906E3-D750-46A1-8805-5F50248BAE4B}"/>
    <cellStyle name="Jegyzet 2 6 14" xfId="20460" xr:uid="{E0B9803A-647D-42EA-BB63-5B79650D8997}"/>
    <cellStyle name="Jegyzet 2 6 15" xfId="21752" xr:uid="{B4E69352-2BDD-4541-B5E2-800E47426C96}"/>
    <cellStyle name="Jegyzet 2 6 16" xfId="23041" xr:uid="{2146393F-BB2B-4746-A9C0-38D0845CDE25}"/>
    <cellStyle name="Jegyzet 2 6 2" xfId="4634" xr:uid="{B41BB46D-3B37-4D97-9111-D97EB9DEA5D6}"/>
    <cellStyle name="Jegyzet 2 6 3" xfId="6106" xr:uid="{06EAF060-7202-4A23-BBA8-E0D435D26FCC}"/>
    <cellStyle name="Jegyzet 2 6 4" xfId="7435" xr:uid="{E6D24DBB-C717-4536-AF14-DA4D3263DD26}"/>
    <cellStyle name="Jegyzet 2 6 5" xfId="8764" xr:uid="{5DACE93F-563C-4236-8B4C-2EAF786E842C}"/>
    <cellStyle name="Jegyzet 2 6 6" xfId="9938" xr:uid="{EC4AA9B6-8430-4BDB-94F0-864370945EA5}"/>
    <cellStyle name="Jegyzet 2 6 7" xfId="11274" xr:uid="{F5A7DBD3-2A2E-4163-AE1C-4CCA8562CD3C}"/>
    <cellStyle name="Jegyzet 2 6 8" xfId="13589" xr:uid="{12AE2946-3488-429F-AC93-2E5BBDB71379}"/>
    <cellStyle name="Jegyzet 2 6 9" xfId="14080" xr:uid="{37A49679-4CB7-43B6-987E-6DE81FE49BF2}"/>
    <cellStyle name="Jegyzet 2 7" xfId="3020" xr:uid="{EB20097B-7087-43D6-83B0-05BCF1B9B12C}"/>
    <cellStyle name="Jegyzet 2 7 10" xfId="15320" xr:uid="{BF19163B-578F-4FB3-BDF2-B707BDFBE87D}"/>
    <cellStyle name="Jegyzet 2 7 11" xfId="16649" xr:uid="{B0C723D4-2A8B-4EDF-8713-FAF624450FBD}"/>
    <cellStyle name="Jegyzet 2 7 12" xfId="17980" xr:uid="{FD95C560-746F-4826-B7DE-BA28334B402E}"/>
    <cellStyle name="Jegyzet 2 7 13" xfId="20119" xr:uid="{11DBFB1B-6F70-40E0-A46B-AA3E0BBF1989}"/>
    <cellStyle name="Jegyzet 2 7 14" xfId="20370" xr:uid="{564FCE22-5CF3-4592-ABA1-F8CC7E666DCB}"/>
    <cellStyle name="Jegyzet 2 7 15" xfId="21662" xr:uid="{FF0056FE-1FDC-4871-BA08-2D8CBB2C300A}"/>
    <cellStyle name="Jegyzet 2 7 16" xfId="22951" xr:uid="{D34B45B0-C014-40DE-8D18-ACDFD3E3E92D}"/>
    <cellStyle name="Jegyzet 2 7 2" xfId="5711" xr:uid="{25D45770-13D2-4FC3-A0AC-496DFF0C55F6}"/>
    <cellStyle name="Jegyzet 2 7 3" xfId="6016" xr:uid="{3D6BED6D-FF9B-420D-AECF-2AA4B3BEE22E}"/>
    <cellStyle name="Jegyzet 2 7 4" xfId="7345" xr:uid="{27335142-0A2A-454C-9421-3683A3573AD4}"/>
    <cellStyle name="Jegyzet 2 7 5" xfId="8674" xr:uid="{1954D315-3BCB-4BAC-B6C9-1EDD4241ECAE}"/>
    <cellStyle name="Jegyzet 2 7 6" xfId="10961" xr:uid="{E958852B-B70C-4AEB-B76D-8F4D4B241A54}"/>
    <cellStyle name="Jegyzet 2 7 7" xfId="12349" xr:uid="{131F5940-2972-4B85-8D4C-8DD9ED4CC603}"/>
    <cellStyle name="Jegyzet 2 7 8" xfId="11904" xr:uid="{6AA76A81-4F63-411B-942F-87A61C429052}"/>
    <cellStyle name="Jegyzet 2 7 9" xfId="13990" xr:uid="{2F80E6BB-2E05-4D1D-B869-3F2D00479E5B}"/>
    <cellStyle name="Jegyzet 2 8" xfId="3069" xr:uid="{781EB9F7-A894-4AF3-B8AA-B0E3A3A86930}"/>
    <cellStyle name="Jegyzet 2 8 10" xfId="15369" xr:uid="{38C9547F-5BC2-405C-BB44-F87C3A2912C9}"/>
    <cellStyle name="Jegyzet 2 8 11" xfId="16698" xr:uid="{25665DE2-780E-436F-8839-62461BD31EDA}"/>
    <cellStyle name="Jegyzet 2 8 12" xfId="18029" xr:uid="{E888C389-35B0-450B-87C8-A16A95E0E892}"/>
    <cellStyle name="Jegyzet 2 8 13" xfId="19107" xr:uid="{FB9AADB9-C185-439F-A91D-68BA5E11D0BE}"/>
    <cellStyle name="Jegyzet 2 8 14" xfId="20419" xr:uid="{13DDC1C7-04FE-4B6D-85AB-6AC86550105E}"/>
    <cellStyle name="Jegyzet 2 8 15" xfId="21711" xr:uid="{F615F4AC-946E-482C-B1AE-2D7F7F3D40A6}"/>
    <cellStyle name="Jegyzet 2 8 16" xfId="23000" xr:uid="{1CEA1D50-23AC-4335-8D7D-81FB46FFAA2D}"/>
    <cellStyle name="Jegyzet 2 8 2" xfId="4491" xr:uid="{FE8F41AF-CDF9-4804-80DE-DDC85456E26B}"/>
    <cellStyle name="Jegyzet 2 8 3" xfId="6065" xr:uid="{14BB6C43-407D-49B6-A6FC-2A4ED7D77369}"/>
    <cellStyle name="Jegyzet 2 8 4" xfId="7394" xr:uid="{BBB6D034-8D30-43A9-B773-A51673EA7D86}"/>
    <cellStyle name="Jegyzet 2 8 5" xfId="8723" xr:uid="{4751BA57-3FB9-44C4-9186-F980764104B1}"/>
    <cellStyle name="Jegyzet 2 8 6" xfId="9800" xr:uid="{C13570DB-5EDA-47E4-BF63-1513642F172E}"/>
    <cellStyle name="Jegyzet 2 8 7" xfId="11132" xr:uid="{F43C4D37-7FC0-4399-A730-BA001528C89D}"/>
    <cellStyle name="Jegyzet 2 8 8" xfId="11345" xr:uid="{AAC5CB1D-83AE-4D07-914B-83030C1ADA47}"/>
    <cellStyle name="Jegyzet 2 8 9" xfId="14039" xr:uid="{EABBB0E0-AF3B-4E34-9BD1-C93036E310AD}"/>
    <cellStyle name="Jegyzet 2 9" xfId="3137" xr:uid="{15C0E2A0-9F14-47CA-972A-9867A13136CD}"/>
    <cellStyle name="Jegyzet 2 9 10" xfId="15437" xr:uid="{36B5976F-308C-4549-AADF-578E23C72CD0}"/>
    <cellStyle name="Jegyzet 2 9 11" xfId="16766" xr:uid="{60773412-E703-4026-ACC5-4C360CBD953C}"/>
    <cellStyle name="Jegyzet 2 9 12" xfId="18097" xr:uid="{A471C231-5E3E-4A6B-9978-D783A3CCACC0}"/>
    <cellStyle name="Jegyzet 2 9 13" xfId="19181" xr:uid="{C72A745D-8AF9-47C3-9785-B79128C56C2B}"/>
    <cellStyle name="Jegyzet 2 9 14" xfId="20487" xr:uid="{EE5B0579-FEE6-490F-8FAC-F8042C98E7D3}"/>
    <cellStyle name="Jegyzet 2 9 15" xfId="21779" xr:uid="{438F343A-09AA-4D8C-B157-ACB84F1E8E23}"/>
    <cellStyle name="Jegyzet 2 9 16" xfId="23068" xr:uid="{6E8544FE-4C79-47F3-AAA3-07D4A82BD0C8}"/>
    <cellStyle name="Jegyzet 2 9 2" xfId="4572" xr:uid="{956F9966-A9D7-4288-B91A-CA738BADF106}"/>
    <cellStyle name="Jegyzet 2 9 3" xfId="6133" xr:uid="{97FAD349-D1D1-4574-9A97-7BCB8F44807A}"/>
    <cellStyle name="Jegyzet 2 9 4" xfId="7462" xr:uid="{A598CA24-D0F0-4E7D-B8BF-791F64FCCD3C}"/>
    <cellStyle name="Jegyzet 2 9 5" xfId="8791" xr:uid="{192D2C74-6F40-4009-B42C-B3F61039284E}"/>
    <cellStyle name="Jegyzet 2 9 6" xfId="9880" xr:uid="{977A5627-6719-4423-89CA-13106B65CBD8}"/>
    <cellStyle name="Jegyzet 2 9 7" xfId="11213" xr:uid="{6542D593-3249-4AA7-8397-6BC8FBF5F345}"/>
    <cellStyle name="Jegyzet 2 9 8" xfId="12791" xr:uid="{E7E6C449-29DF-485B-8A1D-759186694494}"/>
    <cellStyle name="Jegyzet 2 9 9" xfId="14107" xr:uid="{27CEEF2B-5C99-4BC7-A6B7-49FAA2B6CC47}"/>
    <cellStyle name="Jegyzet 20" xfId="11883" xr:uid="{00A47693-E987-4651-99E2-F4EAED159573}"/>
    <cellStyle name="Jegyzet 21" xfId="12494" xr:uid="{C5BB329B-0D2E-4421-975A-9C9D56951B70}"/>
    <cellStyle name="Jegyzet 22" xfId="13771" xr:uid="{D81AB8CD-F625-4D99-83A6-3F1AC1748E16}"/>
    <cellStyle name="Jegyzet 23" xfId="19247" xr:uid="{578C5C1A-C547-49BB-A40D-9BC8B6CDFBFC}"/>
    <cellStyle name="Jegyzet 24" xfId="20070" xr:uid="{9CF0DC13-4175-448D-99B1-E48D682A60DB}"/>
    <cellStyle name="Jegyzet 25" xfId="20129" xr:uid="{D4FB61A7-928E-47F1-BE27-DFF06689B8C7}"/>
    <cellStyle name="Jegyzet 26" xfId="13963" xr:uid="{C3540BEB-B0BF-4BEC-925F-A36CB4C34566}"/>
    <cellStyle name="Jegyzet 3" xfId="2830" xr:uid="{16FA0CF0-0A48-4EC9-8E0C-54172260C213}"/>
    <cellStyle name="Jegyzet 3 10" xfId="5478" xr:uid="{5D6221F4-6C0F-47EB-AA2C-4FA672C44B47}"/>
    <cellStyle name="Jegyzet 3 11" xfId="5826" xr:uid="{0B5224F0-476E-4C51-9E88-D8FB3E97BD04}"/>
    <cellStyle name="Jegyzet 3 12" xfId="7156" xr:uid="{1FEBD418-D654-4093-BCCB-AC2C2F220A2F}"/>
    <cellStyle name="Jegyzet 3 13" xfId="8485" xr:uid="{E67A010E-0048-4B8F-96BD-AAB6B137586F}"/>
    <cellStyle name="Jegyzet 3 14" xfId="10740" xr:uid="{918CFEC0-97BC-47DF-9445-744D6AC661D2}"/>
    <cellStyle name="Jegyzet 3 15" xfId="12115" xr:uid="{9E90E8A0-4257-45F3-BEFB-B17D671EF83C}"/>
    <cellStyle name="Jegyzet 3 16" xfId="12687" xr:uid="{45BA0C21-18B8-4E75-9929-94A4D7D8790E}"/>
    <cellStyle name="Jegyzet 3 17" xfId="13801" xr:uid="{64F9147A-CF42-4269-8737-877ECB4E923A}"/>
    <cellStyle name="Jegyzet 3 18" xfId="15130" xr:uid="{44D7F130-3DEE-48E6-84EB-9A14B7B86B81}"/>
    <cellStyle name="Jegyzet 3 19" xfId="16460" xr:uid="{1928C29D-A5B3-4FEE-8A16-1CE36B2FF341}"/>
    <cellStyle name="Jegyzet 3 2" xfId="2874" xr:uid="{AEAD754D-7915-4FE4-8F44-4FA4AA6430D7}"/>
    <cellStyle name="Jegyzet 3 2 10" xfId="7200" xr:uid="{2A5068A8-A38F-47D9-BDD6-C69C36CFD08C}"/>
    <cellStyle name="Jegyzet 3 2 11" xfId="8529" xr:uid="{4827921E-790B-4AEB-ACC4-A40C1A1B9D7F}"/>
    <cellStyle name="Jegyzet 3 2 12" xfId="9949" xr:uid="{47BBED60-8670-40DA-A493-445AAF7BC9E8}"/>
    <cellStyle name="Jegyzet 3 2 13" xfId="11287" xr:uid="{EA86AC4C-C153-47B3-BD93-01B9D79F2061}"/>
    <cellStyle name="Jegyzet 3 2 14" xfId="12477" xr:uid="{75E19145-193F-4089-BFD1-FC5E09710787}"/>
    <cellStyle name="Jegyzet 3 2 15" xfId="13845" xr:uid="{395CFEB5-BF63-4F87-A29D-C407BAD5045D}"/>
    <cellStyle name="Jegyzet 3 2 16" xfId="15174" xr:uid="{52CD4F6A-3B92-4A85-B61A-A21AE80A7C0C}"/>
    <cellStyle name="Jegyzet 3 2 17" xfId="16504" xr:uid="{49E98C08-6F32-4E32-8921-4C8E24CB94C9}"/>
    <cellStyle name="Jegyzet 3 2 18" xfId="17834" xr:uid="{D5790DB0-815C-473E-9ED5-E2153459566C}"/>
    <cellStyle name="Jegyzet 3 2 19" xfId="19239" xr:uid="{D32A0BFE-6EEA-443F-8523-F2B13DE285A7}"/>
    <cellStyle name="Jegyzet 3 2 2" xfId="3230" xr:uid="{BD6FD4E7-8E3C-47D8-A207-2B6B822CA53D}"/>
    <cellStyle name="Jegyzet 3 2 2 10" xfId="15530" xr:uid="{3A0339E9-1C05-4B37-8164-AF95E6D96861}"/>
    <cellStyle name="Jegyzet 3 2 2 11" xfId="16859" xr:uid="{01B3AA07-5009-4F6C-96B3-270F2E2B4B42}"/>
    <cellStyle name="Jegyzet 3 2 2 12" xfId="18190" xr:uid="{86C37D93-4364-4C0D-8E70-654E5D33C66B}"/>
    <cellStyle name="Jegyzet 3 2 2 13" xfId="19908" xr:uid="{074D5F6C-2743-404E-948E-5EE5117A91C1}"/>
    <cellStyle name="Jegyzet 3 2 2 14" xfId="20580" xr:uid="{0373C8D5-FBF2-45B7-AA88-6F135CA9917F}"/>
    <cellStyle name="Jegyzet 3 2 2 15" xfId="21872" xr:uid="{66B6C47A-051B-4008-BF97-EF757185765E}"/>
    <cellStyle name="Jegyzet 3 2 2 16" xfId="23161" xr:uid="{82BE7DB8-E109-4BE6-AB86-AD4DD48D5C86}"/>
    <cellStyle name="Jegyzet 3 2 2 2" xfId="5455" xr:uid="{431EF34A-7C09-4ED8-AF23-0F894AF1B83F}"/>
    <cellStyle name="Jegyzet 3 2 2 3" xfId="6226" xr:uid="{066A06A9-34ED-4314-9C96-C3E7EFDE2B34}"/>
    <cellStyle name="Jegyzet 3 2 2 4" xfId="7555" xr:uid="{1AF4C7B8-33F1-4557-A5D1-D4250D0BA010}"/>
    <cellStyle name="Jegyzet 3 2 2 5" xfId="8884" xr:uid="{D8292588-0555-47B6-B373-022C8B5223FD}"/>
    <cellStyle name="Jegyzet 3 2 2 6" xfId="10720" xr:uid="{AC22CDAF-CFEE-4131-A9BD-C16B1DE569DC}"/>
    <cellStyle name="Jegyzet 3 2 2 7" xfId="12092" xr:uid="{2FD5E011-290B-48D7-8610-AE02E30AF4BD}"/>
    <cellStyle name="Jegyzet 3 2 2 8" xfId="11646" xr:uid="{A85D08DC-139C-4695-A253-0BF7C6C6C968}"/>
    <cellStyle name="Jegyzet 3 2 2 9" xfId="14200" xr:uid="{55404E7F-4705-4DAE-8C03-810B07E2AAAC}"/>
    <cellStyle name="Jegyzet 3 2 20" xfId="20248" xr:uid="{FE0ED306-F258-4E0F-8AF3-8DD0E13E6DB0}"/>
    <cellStyle name="Jegyzet 3 2 21" xfId="21541" xr:uid="{10E887E0-0E1F-4883-B965-C35B9909FE6D}"/>
    <cellStyle name="Jegyzet 3 2 22" xfId="22832" xr:uid="{DFC2CA85-A8D4-49B4-B447-3E8A0BD9FEA6}"/>
    <cellStyle name="Jegyzet 3 2 3" xfId="3395" xr:uid="{095A7344-96F3-492F-A749-2B9CCD638D70}"/>
    <cellStyle name="Jegyzet 3 2 3 10" xfId="15695" xr:uid="{198588B0-D974-47A2-A939-2A3BB4718027}"/>
    <cellStyle name="Jegyzet 3 2 3 11" xfId="17024" xr:uid="{326AFB5B-976A-4EDF-8157-FED5994BE2E8}"/>
    <cellStyle name="Jegyzet 3 2 3 12" xfId="18355" xr:uid="{58E1D9D4-D58D-43DF-9207-1F49E3A6A974}"/>
    <cellStyle name="Jegyzet 3 2 3 13" xfId="13679" xr:uid="{E5B8156D-4DC3-425E-A5A1-1F0732FA3C69}"/>
    <cellStyle name="Jegyzet 3 2 3 14" xfId="20745" xr:uid="{2585EFAD-6722-45BF-AD7B-5B8438768ED8}"/>
    <cellStyle name="Jegyzet 3 2 3 15" xfId="22037" xr:uid="{4A963147-0BFC-4E1B-9014-F25B46B1F0AD}"/>
    <cellStyle name="Jegyzet 3 2 3 16" xfId="23326" xr:uid="{78F8EBE1-CEE9-473E-B33A-2BFA6FA7525D}"/>
    <cellStyle name="Jegyzet 3 2 3 2" xfId="4442" xr:uid="{986F3C12-69D3-4AA0-9F9B-CF37D2826611}"/>
    <cellStyle name="Jegyzet 3 2 3 3" xfId="6391" xr:uid="{9BCA342C-4B45-4113-AD4A-E937FC3CA93C}"/>
    <cellStyle name="Jegyzet 3 2 3 4" xfId="7720" xr:uid="{99C95D2F-1A1F-4959-9C8C-B4C4253D22FB}"/>
    <cellStyle name="Jegyzet 3 2 3 5" xfId="9049" xr:uid="{5260B6F0-67D5-4FD0-A4E3-27AD64595373}"/>
    <cellStyle name="Jegyzet 3 2 3 6" xfId="7321" xr:uid="{3C7304A9-EF15-4461-85A9-D3A3633FB86D}"/>
    <cellStyle name="Jegyzet 3 2 3 7" xfId="11084" xr:uid="{DA62E601-F977-4E70-ABDC-3571E0F89645}"/>
    <cellStyle name="Jegyzet 3 2 3 8" xfId="13287" xr:uid="{94FBEA48-2703-4662-84EE-83235F63EB8D}"/>
    <cellStyle name="Jegyzet 3 2 3 9" xfId="14365" xr:uid="{FF51F2C8-E132-4DF0-A47D-4ECDE6408825}"/>
    <cellStyle name="Jegyzet 3 2 4" xfId="3555" xr:uid="{7AE5B1A6-202C-4C4D-93F9-3E3F988840FD}"/>
    <cellStyle name="Jegyzet 3 2 4 10" xfId="15855" xr:uid="{BAEC5CED-FBA2-4FD4-A2A4-361C2396AF20}"/>
    <cellStyle name="Jegyzet 3 2 4 11" xfId="17184" xr:uid="{C283EA1A-9337-47F7-A494-228455D3627E}"/>
    <cellStyle name="Jegyzet 3 2 4 12" xfId="18515" xr:uid="{6144F217-CEBF-4A51-8175-2C92F928E846}"/>
    <cellStyle name="Jegyzet 3 2 4 13" xfId="19158" xr:uid="{869CBAE4-F0A3-4218-B237-7804F5B923AD}"/>
    <cellStyle name="Jegyzet 3 2 4 14" xfId="20905" xr:uid="{A050D2AC-4785-4495-9910-9FE8967FCDD6}"/>
    <cellStyle name="Jegyzet 3 2 4 15" xfId="22197" xr:uid="{E73C5B0C-47DE-4FF4-BD9D-B7DF4ECE2A40}"/>
    <cellStyle name="Jegyzet 3 2 4 16" xfId="23486" xr:uid="{600A926F-3BAE-4041-B0F4-CC708DCB182F}"/>
    <cellStyle name="Jegyzet 3 2 4 2" xfId="4549" xr:uid="{BEA9FA91-9CFE-4C2D-BD73-D8B6B4C9CAFE}"/>
    <cellStyle name="Jegyzet 3 2 4 3" xfId="6551" xr:uid="{3C103CED-B1E3-4506-ACAD-A2F320BF6EBA}"/>
    <cellStyle name="Jegyzet 3 2 4 4" xfId="7880" xr:uid="{524032D4-7777-442B-AD6C-B73586825CD7}"/>
    <cellStyle name="Jegyzet 3 2 4 5" xfId="9209" xr:uid="{A5FF113F-AE7A-406F-8546-62E876659AB1}"/>
    <cellStyle name="Jegyzet 3 2 4 6" xfId="9857" xr:uid="{45CD6BFE-DE9C-4F52-A760-71EE44A32DEE}"/>
    <cellStyle name="Jegyzet 3 2 4 7" xfId="11190" xr:uid="{24E027A3-4C97-4E87-8F29-E8226791169B}"/>
    <cellStyle name="Jegyzet 3 2 4 8" xfId="13173" xr:uid="{3050846C-1EE9-42E6-A9A8-757AF0ADAF38}"/>
    <cellStyle name="Jegyzet 3 2 4 9" xfId="14525" xr:uid="{E3F91C73-15D0-4E09-A382-B11056AA12B1}"/>
    <cellStyle name="Jegyzet 3 2 5" xfId="3714" xr:uid="{DA3D58A2-C716-4CDC-BCD1-F79E7AA5598C}"/>
    <cellStyle name="Jegyzet 3 2 5 10" xfId="16014" xr:uid="{CB3BE3E7-0905-462C-A83B-E1BA33BE0EEC}"/>
    <cellStyle name="Jegyzet 3 2 5 11" xfId="17343" xr:uid="{D5C7E151-A759-44D7-B76A-3D7971EFBCE8}"/>
    <cellStyle name="Jegyzet 3 2 5 12" xfId="18674" xr:uid="{633AEFD0-EA05-41D6-B6E3-AD0D62FE6AFD}"/>
    <cellStyle name="Jegyzet 3 2 5 13" xfId="19502" xr:uid="{34CDE2C1-BCC4-468D-8161-4AFA742AC5B2}"/>
    <cellStyle name="Jegyzet 3 2 5 14" xfId="21064" xr:uid="{31D64538-A53F-4D17-9E86-A17FEDB9B459}"/>
    <cellStyle name="Jegyzet 3 2 5 15" xfId="22356" xr:uid="{7AE79C0E-2F25-4A29-9811-AD29AC44D5EF}"/>
    <cellStyle name="Jegyzet 3 2 5 16" xfId="23645" xr:uid="{68717E72-FCAC-41F2-8360-F282BB84EFE7}"/>
    <cellStyle name="Jegyzet 3 2 5 2" xfId="4958" xr:uid="{F650E655-0664-4EF4-ADB8-B0980FB7FB62}"/>
    <cellStyle name="Jegyzet 3 2 5 3" xfId="6710" xr:uid="{7FE96EC4-DBD4-48C4-AAC0-D5E188F96DE6}"/>
    <cellStyle name="Jegyzet 3 2 5 4" xfId="8039" xr:uid="{23ACEB49-4BAD-44CB-BC52-5DD476B634A2}"/>
    <cellStyle name="Jegyzet 3 2 5 5" xfId="9368" xr:uid="{782BCF71-48B4-429A-916E-9C4D8FC796D1}"/>
    <cellStyle name="Jegyzet 3 2 5 6" xfId="10248" xr:uid="{1880DAA5-BFB9-4174-A0B6-A908949AD316}"/>
    <cellStyle name="Jegyzet 3 2 5 7" xfId="11597" xr:uid="{80A054F6-F8E3-49F1-9181-671F7F365398}"/>
    <cellStyle name="Jegyzet 3 2 5 8" xfId="13260" xr:uid="{9345420A-A6E4-44CC-AC40-1C6BBDE445D3}"/>
    <cellStyle name="Jegyzet 3 2 5 9" xfId="14684" xr:uid="{E541826D-29A0-4FC0-8BF6-33C8CE0EC422}"/>
    <cellStyle name="Jegyzet 3 2 6" xfId="3869" xr:uid="{3EDAF5C2-2BC6-4D2E-A385-902CE0E29416}"/>
    <cellStyle name="Jegyzet 3 2 6 10" xfId="16169" xr:uid="{B64ED5D3-C55B-4C09-9F52-4AEF4BF24142}"/>
    <cellStyle name="Jegyzet 3 2 6 11" xfId="17498" xr:uid="{CB15B1FB-BAA9-41F3-B885-F86BF0DD555A}"/>
    <cellStyle name="Jegyzet 3 2 6 12" xfId="18829" xr:uid="{7AA0AD62-84B7-4A1E-96C6-51809F6009A1}"/>
    <cellStyle name="Jegyzet 3 2 6 13" xfId="19311" xr:uid="{23D9EFEB-B2BC-4B6D-9C0B-16203442E452}"/>
    <cellStyle name="Jegyzet 3 2 6 14" xfId="21219" xr:uid="{D70F86C5-2019-42C4-81C5-D0A877CDEF66}"/>
    <cellStyle name="Jegyzet 3 2 6 15" xfId="22511" xr:uid="{84053451-B4EA-4059-BDD6-874ECCE63785}"/>
    <cellStyle name="Jegyzet 3 2 6 16" xfId="23800" xr:uid="{21A238D1-5EBF-4260-BA22-9213B7DF38D7}"/>
    <cellStyle name="Jegyzet 3 2 6 2" xfId="4730" xr:uid="{A6AA1D31-5D28-4E9E-913F-1F3817FBA413}"/>
    <cellStyle name="Jegyzet 3 2 6 3" xfId="6865" xr:uid="{97AA1D0E-55CA-47BF-B80A-DCF8AC01E177}"/>
    <cellStyle name="Jegyzet 3 2 6 4" xfId="8194" xr:uid="{07474236-1AEF-4366-827E-6FE127C0127B}"/>
    <cellStyle name="Jegyzet 3 2 6 5" xfId="9523" xr:uid="{5179A096-1D62-4F1E-917E-110EA857AA3C}"/>
    <cellStyle name="Jegyzet 3 2 6 6" xfId="10030" xr:uid="{CBF29EB4-73E9-4984-A682-C2B18CE32AAD}"/>
    <cellStyle name="Jegyzet 3 2 6 7" xfId="11365" xr:uid="{494D47A2-6F07-453F-B453-4E45DC7A5FB0}"/>
    <cellStyle name="Jegyzet 3 2 6 8" xfId="13214" xr:uid="{4A4881BF-2495-401A-BBD5-4DE1181C594B}"/>
    <cellStyle name="Jegyzet 3 2 6 9" xfId="14839" xr:uid="{CCEC1222-19D7-4CFC-94E3-0DB40E74C91E}"/>
    <cellStyle name="Jegyzet 3 2 7" xfId="4022" xr:uid="{1E56C28B-072C-4C2C-809C-11300BCA0590}"/>
    <cellStyle name="Jegyzet 3 2 7 10" xfId="16322" xr:uid="{8ADF2B56-3C58-4B80-986D-3404FB4D20BE}"/>
    <cellStyle name="Jegyzet 3 2 7 11" xfId="17651" xr:uid="{FEA49D67-8ABE-4F22-AA8A-BC9D6AF0C7CD}"/>
    <cellStyle name="Jegyzet 3 2 7 12" xfId="18982" xr:uid="{DB9C9B87-7933-4984-9AFF-C3D5DF1C4B5B}"/>
    <cellStyle name="Jegyzet 3 2 7 13" xfId="13961" xr:uid="{8A3ED7C3-7EDA-4355-8EF0-D9C1F0D30046}"/>
    <cellStyle name="Jegyzet 3 2 7 14" xfId="21372" xr:uid="{E101CE1E-9DE0-4BE8-9B73-A43EFD042C1E}"/>
    <cellStyle name="Jegyzet 3 2 7 15" xfId="22664" xr:uid="{F0A2A96B-FCF5-4C32-A7DE-D4B6BE1C623F}"/>
    <cellStyle name="Jegyzet 3 2 7 16" xfId="23953" xr:uid="{39951072-4A8D-4EC7-8F1F-CCB9E00F9C91}"/>
    <cellStyle name="Jegyzet 3 2 7 2" xfId="4143" xr:uid="{EE3DF2A9-FEE8-48EC-A26A-22506FD3DFB8}"/>
    <cellStyle name="Jegyzet 3 2 7 3" xfId="7018" xr:uid="{5237F8C5-F3FF-44D8-B6CD-73B50B42B657}"/>
    <cellStyle name="Jegyzet 3 2 7 4" xfId="8347" xr:uid="{7A2732BE-85EE-4C3B-B185-EF303D51B85F}"/>
    <cellStyle name="Jegyzet 3 2 7 5" xfId="9676" xr:uid="{1488DD96-46E3-4EE1-BACC-C0BBC8E145F9}"/>
    <cellStyle name="Jegyzet 3 2 7 6" xfId="4790" xr:uid="{E591E384-485C-415E-9FB6-42C518B447EB}"/>
    <cellStyle name="Jegyzet 3 2 7 7" xfId="10447" xr:uid="{BD4D37A5-B9B8-4EDF-9C84-8D0F6BB0D81C}"/>
    <cellStyle name="Jegyzet 3 2 7 8" xfId="12641" xr:uid="{3E5A47CF-4C9E-4D4E-8A38-10B928D90C43}"/>
    <cellStyle name="Jegyzet 3 2 7 9" xfId="14992" xr:uid="{24B91575-DAA9-410D-B347-45CD35A009A0}"/>
    <cellStyle name="Jegyzet 3 2 8" xfId="4648" xr:uid="{FBB8F0F2-1FA2-4968-A44B-2E2A0C5EC584}"/>
    <cellStyle name="Jegyzet 3 2 9" xfId="5870" xr:uid="{4B954DD8-68E6-4ECF-AD1E-F08F70A960D3}"/>
    <cellStyle name="Jegyzet 3 20" xfId="17790" xr:uid="{07E097F5-3305-4675-BE5E-485F662192B0}"/>
    <cellStyle name="Jegyzet 3 21" xfId="19926" xr:uid="{B24BBF4E-2B0A-4B0C-AF45-DDC7AA4105F4}"/>
    <cellStyle name="Jegyzet 3 22" xfId="20208" xr:uid="{C34155B8-CCDF-4BCE-8DD8-488E8EF9016E}"/>
    <cellStyle name="Jegyzet 3 23" xfId="21501" xr:uid="{DF220733-1E2B-4B13-8E46-4460313AC545}"/>
    <cellStyle name="Jegyzet 3 24" xfId="22792" xr:uid="{E3B4D47E-2D8F-439D-B58C-DCFAD2E046E1}"/>
    <cellStyle name="Jegyzet 3 3" xfId="2943" xr:uid="{72442428-CCFA-44C7-AC81-4FA679AB2C53}"/>
    <cellStyle name="Jegyzet 3 3 10" xfId="7269" xr:uid="{5CB6F564-8B01-453A-9C33-73BB9278E9A1}"/>
    <cellStyle name="Jegyzet 3 3 11" xfId="8598" xr:uid="{C2897C1E-BABC-4431-9045-80598C0B7846}"/>
    <cellStyle name="Jegyzet 3 3 12" xfId="9828" xr:uid="{F3DBA77F-ACC8-40F3-A6B4-E917EFD006DE}"/>
    <cellStyle name="Jegyzet 3 3 13" xfId="11161" xr:uid="{C32BB69F-EC54-401E-BC7A-C28F2107D265}"/>
    <cellStyle name="Jegyzet 3 3 14" xfId="13535" xr:uid="{BC24A1F3-2885-4674-9E28-D786A6526B5A}"/>
    <cellStyle name="Jegyzet 3 3 15" xfId="13914" xr:uid="{4311F7E6-E1E2-4E01-845D-6BBA60F818EA}"/>
    <cellStyle name="Jegyzet 3 3 16" xfId="15243" xr:uid="{1B3F4735-5326-4575-B601-E2D3CDD28EAA}"/>
    <cellStyle name="Jegyzet 3 3 17" xfId="16573" xr:uid="{D0961A0E-77BF-4BBA-86D1-C7247BE8CC06}"/>
    <cellStyle name="Jegyzet 3 3 18" xfId="17903" xr:uid="{3EB396BE-BC07-47CE-B6FD-F9361D4B5784}"/>
    <cellStyle name="Jegyzet 3 3 19" xfId="19132" xr:uid="{F323A96A-871B-40E6-B08A-EF54822351CA}"/>
    <cellStyle name="Jegyzet 3 3 2" xfId="3292" xr:uid="{08599791-64E1-438D-AFB7-DB5F7260A7F0}"/>
    <cellStyle name="Jegyzet 3 3 2 10" xfId="15592" xr:uid="{179B85D2-4266-46BB-AF62-86CEA2869D91}"/>
    <cellStyle name="Jegyzet 3 3 2 11" xfId="16921" xr:uid="{C20CE475-E16B-41A4-9451-0C0B19C226B8}"/>
    <cellStyle name="Jegyzet 3 3 2 12" xfId="18252" xr:uid="{2F22D758-4515-40C8-96FD-2E0EC61C3F17}"/>
    <cellStyle name="Jegyzet 3 3 2 13" xfId="19410" xr:uid="{7B4227D3-8D1D-493D-85EE-EFA42EE38794}"/>
    <cellStyle name="Jegyzet 3 3 2 14" xfId="20642" xr:uid="{2A17D360-884A-42C2-B7FB-4C23E1A05213}"/>
    <cellStyle name="Jegyzet 3 3 2 15" xfId="21934" xr:uid="{AABCFF61-54DE-4C1E-B6CE-0EE87EA9DA93}"/>
    <cellStyle name="Jegyzet 3 3 2 16" xfId="23223" xr:uid="{16743D67-AFD8-40A2-AB02-40DC48275F36}"/>
    <cellStyle name="Jegyzet 3 3 2 2" xfId="4844" xr:uid="{1E6D01D4-E164-4DD5-8F7E-3351C448296D}"/>
    <cellStyle name="Jegyzet 3 3 2 3" xfId="6288" xr:uid="{0F0D71E9-7C11-460B-BCD0-C35CAF17530A}"/>
    <cellStyle name="Jegyzet 3 3 2 4" xfId="7617" xr:uid="{BBF1B134-41AC-47A6-AE06-F8B2E431886C}"/>
    <cellStyle name="Jegyzet 3 3 2 5" xfId="8946" xr:uid="{FCDB24B7-D1AE-4DAE-96ED-52B152E0CCB8}"/>
    <cellStyle name="Jegyzet 3 3 2 6" xfId="10139" xr:uid="{3AE02640-38B6-451A-B307-282E0666069E}"/>
    <cellStyle name="Jegyzet 3 3 2 7" xfId="11483" xr:uid="{6E22AA87-BB9D-4994-AA3F-EFE4FADDBB84}"/>
    <cellStyle name="Jegyzet 3 3 2 8" xfId="13617" xr:uid="{1E44DB2A-469A-4EE4-A882-C70B50CF4150}"/>
    <cellStyle name="Jegyzet 3 3 2 9" xfId="14262" xr:uid="{E8D89964-3109-4EE1-AA2A-84791521297B}"/>
    <cellStyle name="Jegyzet 3 3 20" xfId="20309" xr:uid="{CAB06278-3CBF-499C-BEAB-01FCD82C0C13}"/>
    <cellStyle name="Jegyzet 3 3 21" xfId="21602" xr:uid="{C6474EA1-1F9F-4738-B849-9475B40BEEB6}"/>
    <cellStyle name="Jegyzet 3 3 22" xfId="22893" xr:uid="{4EC4A75C-B0B8-4845-A8E2-AF6C94030D81}"/>
    <cellStyle name="Jegyzet 3 3 3" xfId="3457" xr:uid="{A28C68B5-591A-46A3-8006-B2E81CC513F9}"/>
    <cellStyle name="Jegyzet 3 3 3 10" xfId="15757" xr:uid="{2E1B5EC4-6C18-4951-B454-11C07BA6526B}"/>
    <cellStyle name="Jegyzet 3 3 3 11" xfId="17086" xr:uid="{FC8628BD-F04E-44CE-8DC7-2DEB97070EF2}"/>
    <cellStyle name="Jegyzet 3 3 3 12" xfId="18417" xr:uid="{EA687A4F-3FB7-419D-A320-E9289EF1B263}"/>
    <cellStyle name="Jegyzet 3 3 3 13" xfId="19216" xr:uid="{F481E61D-2667-4E71-83CF-6A1DAA6033B9}"/>
    <cellStyle name="Jegyzet 3 3 3 14" xfId="20807" xr:uid="{FAF3537A-1A26-48A5-A2BE-BC7F79712E59}"/>
    <cellStyle name="Jegyzet 3 3 3 15" xfId="22099" xr:uid="{C511CAE3-EE2A-433E-886D-92A9E90031AA}"/>
    <cellStyle name="Jegyzet 3 3 3 16" xfId="23388" xr:uid="{8CEFF224-3063-4706-B51F-7382C17CA41B}"/>
    <cellStyle name="Jegyzet 3 3 3 2" xfId="4622" xr:uid="{CF77DBE5-BD24-47D1-A012-87118993E85B}"/>
    <cellStyle name="Jegyzet 3 3 3 3" xfId="6453" xr:uid="{A378F8C5-F468-443A-BF34-B1082A1A937C}"/>
    <cellStyle name="Jegyzet 3 3 3 4" xfId="7782" xr:uid="{E59364BE-B58F-4480-8542-0D22C4F7C676}"/>
    <cellStyle name="Jegyzet 3 3 3 5" xfId="9111" xr:uid="{59A9DF79-9C5D-43EF-90C6-70D4F41AAF18}"/>
    <cellStyle name="Jegyzet 3 3 3 6" xfId="9926" xr:uid="{969A1EEE-2D53-46C8-A7F3-DDD79DE87F26}"/>
    <cellStyle name="Jegyzet 3 3 3 7" xfId="11262" xr:uid="{AF6345E2-9040-4B37-ABAE-CC0867060687}"/>
    <cellStyle name="Jegyzet 3 3 3 8" xfId="13377" xr:uid="{5BEF15F0-3E99-4613-9564-D51AF735C2A4}"/>
    <cellStyle name="Jegyzet 3 3 3 9" xfId="14427" xr:uid="{6ADA650A-FA71-40CB-9DF3-4BB2BB854BFF}"/>
    <cellStyle name="Jegyzet 3 3 4" xfId="3617" xr:uid="{B0EEB809-A015-44B8-8AFC-03F2AEB93BC0}"/>
    <cellStyle name="Jegyzet 3 3 4 10" xfId="15917" xr:uid="{EB2B49E9-E01A-4309-957A-87FE4B40055C}"/>
    <cellStyle name="Jegyzet 3 3 4 11" xfId="17246" xr:uid="{451A1071-A5CB-4347-80EA-C12B16A59ECC}"/>
    <cellStyle name="Jegyzet 3 3 4 12" xfId="18577" xr:uid="{88A1FA9B-7AED-433B-BA7E-270B472A5219}"/>
    <cellStyle name="Jegyzet 3 3 4 13" xfId="19770" xr:uid="{81939BE0-B2FD-4579-AFFD-CA15ABA9CDA7}"/>
    <cellStyle name="Jegyzet 3 3 4 14" xfId="20967" xr:uid="{1C2329E2-F4A3-41C7-8073-B1F5D880B5CB}"/>
    <cellStyle name="Jegyzet 3 3 4 15" xfId="22259" xr:uid="{E0786E70-C94A-4599-9540-B90DFC27791C}"/>
    <cellStyle name="Jegyzet 3 3 4 16" xfId="23548" xr:uid="{3E3CE96B-2E28-433B-B138-B4C64FB189BF}"/>
    <cellStyle name="Jegyzet 3 3 4 2" xfId="5283" xr:uid="{F20AB991-CC33-4344-AADE-C9D767D07D86}"/>
    <cellStyle name="Jegyzet 3 3 4 3" xfId="6613" xr:uid="{D91B5555-9EC1-4B9C-B15A-41E3A88E08AC}"/>
    <cellStyle name="Jegyzet 3 3 4 4" xfId="7942" xr:uid="{423944EF-D5F1-4210-AC48-21E6DF6E14A7}"/>
    <cellStyle name="Jegyzet 3 3 4 5" xfId="9271" xr:uid="{AEF6B12E-361A-4F42-8893-051F59DA0103}"/>
    <cellStyle name="Jegyzet 3 3 4 6" xfId="10557" xr:uid="{5BBE2803-EB3C-4E13-B019-2B2C53511874}"/>
    <cellStyle name="Jegyzet 3 3 4 7" xfId="11921" xr:uid="{73DCE193-E6EE-4A7C-A76D-A5136844DBE0}"/>
    <cellStyle name="Jegyzet 3 3 4 8" xfId="13033" xr:uid="{2C1B112F-B0C0-496B-86CB-2C4F62DC3BD6}"/>
    <cellStyle name="Jegyzet 3 3 4 9" xfId="14587" xr:uid="{6D8FF378-3385-43B3-BC61-2B42D57469D3}"/>
    <cellStyle name="Jegyzet 3 3 5" xfId="3776" xr:uid="{F0171B38-E9E4-4ECB-A252-DD6589569557}"/>
    <cellStyle name="Jegyzet 3 3 5 10" xfId="16076" xr:uid="{CA21DED1-0C2D-454C-9D81-35EB84BD39DE}"/>
    <cellStyle name="Jegyzet 3 3 5 11" xfId="17405" xr:uid="{B213E076-694B-48F2-902F-D0B35F34DEEB}"/>
    <cellStyle name="Jegyzet 3 3 5 12" xfId="18736" xr:uid="{9C1E233A-ADC3-4E89-95B8-9067914CC93B}"/>
    <cellStyle name="Jegyzet 3 3 5 13" xfId="19321" xr:uid="{A93B7A13-A7BF-4C56-9E1E-1E1AF3657ACF}"/>
    <cellStyle name="Jegyzet 3 3 5 14" xfId="21126" xr:uid="{BB43D767-0808-4915-8942-BB8D19AE9717}"/>
    <cellStyle name="Jegyzet 3 3 5 15" xfId="22418" xr:uid="{AC0BE20A-3D02-4FA3-94A7-5083C8289FB4}"/>
    <cellStyle name="Jegyzet 3 3 5 16" xfId="23707" xr:uid="{FBAB34B2-4526-475B-82B8-B47DA0B5D8DD}"/>
    <cellStyle name="Jegyzet 3 3 5 2" xfId="4740" xr:uid="{C229EB4A-FA0B-48FD-9FBA-DA181985F3CD}"/>
    <cellStyle name="Jegyzet 3 3 5 3" xfId="6772" xr:uid="{3DF0B337-778B-4003-BC23-AA66A3A427E8}"/>
    <cellStyle name="Jegyzet 3 3 5 4" xfId="8101" xr:uid="{AE1F1847-356B-476E-9F86-31B66293614A}"/>
    <cellStyle name="Jegyzet 3 3 5 5" xfId="9430" xr:uid="{82B1ECCD-03CE-402E-A059-F5369E915EA0}"/>
    <cellStyle name="Jegyzet 3 3 5 6" xfId="10040" xr:uid="{1DFC48CC-1F06-4771-8940-DBA00A103D29}"/>
    <cellStyle name="Jegyzet 3 3 5 7" xfId="11450" xr:uid="{BA7D8611-DD80-459F-BEF3-B64B18C445DC}"/>
    <cellStyle name="Jegyzet 3 3 5 8" xfId="12950" xr:uid="{5E672DB5-5DF6-430F-992D-16AC439ED2E1}"/>
    <cellStyle name="Jegyzet 3 3 5 9" xfId="14746" xr:uid="{56C8AF65-797E-491F-A324-03A3A44C415C}"/>
    <cellStyle name="Jegyzet 3 3 6" xfId="3931" xr:uid="{638542CF-0DD0-4C0C-AA93-46F38F811DE2}"/>
    <cellStyle name="Jegyzet 3 3 6 10" xfId="16231" xr:uid="{BF8BA28C-F67B-4EDB-A4A6-32B1984FD4F9}"/>
    <cellStyle name="Jegyzet 3 3 6 11" xfId="17560" xr:uid="{A62E5F00-8FEC-4D22-BA5A-1A1F9597B153}"/>
    <cellStyle name="Jegyzet 3 3 6 12" xfId="18891" xr:uid="{8A28B6B2-99CC-4818-BCF8-225D10CCDCF7}"/>
    <cellStyle name="Jegyzet 3 3 6 13" xfId="19360" xr:uid="{B51A678A-17C7-4ADB-8284-D65801175625}"/>
    <cellStyle name="Jegyzet 3 3 6 14" xfId="21281" xr:uid="{014FF355-FCE0-4A7C-89AC-601D6C7A99E8}"/>
    <cellStyle name="Jegyzet 3 3 6 15" xfId="22573" xr:uid="{C2A06C9D-9D91-4C51-98FB-AEDC447F2622}"/>
    <cellStyle name="Jegyzet 3 3 6 16" xfId="23862" xr:uid="{216127B9-718A-4834-A599-4DF1F572FC03}"/>
    <cellStyle name="Jegyzet 3 3 6 2" xfId="4789" xr:uid="{07179081-D848-4D16-B4A9-B6B2299848A6}"/>
    <cellStyle name="Jegyzet 3 3 6 3" xfId="6927" xr:uid="{53C87430-7404-4AC0-8398-22A237D9F21B}"/>
    <cellStyle name="Jegyzet 3 3 6 4" xfId="8256" xr:uid="{37D93A97-1649-4FDA-914C-08C7A51AD301}"/>
    <cellStyle name="Jegyzet 3 3 6 5" xfId="9585" xr:uid="{D5DE68D0-72D8-47C9-94A3-088A9F614126}"/>
    <cellStyle name="Jegyzet 3 3 6 6" xfId="10086" xr:uid="{C18C166E-0E96-4CB0-B08E-34871DD5E5A5}"/>
    <cellStyle name="Jegyzet 3 3 6 7" xfId="11331" xr:uid="{1E885729-2C17-48C3-9D68-67DB9029CFB1}"/>
    <cellStyle name="Jegyzet 3 3 6 8" xfId="12774" xr:uid="{D9548EB1-00F7-42ED-B30E-8D77E305B56E}"/>
    <cellStyle name="Jegyzet 3 3 6 9" xfId="14901" xr:uid="{2075C471-C73B-4145-8388-C67C5161C333}"/>
    <cellStyle name="Jegyzet 3 3 7" xfId="4083" xr:uid="{12A0E392-4640-45E8-90B3-7857D2BD6769}"/>
    <cellStyle name="Jegyzet 3 3 7 10" xfId="16383" xr:uid="{B7396DE4-C194-40E2-9FA1-20228556A4C1}"/>
    <cellStyle name="Jegyzet 3 3 7 11" xfId="17712" xr:uid="{BB5AC384-BDCA-4C2D-A801-A42D0EB14008}"/>
    <cellStyle name="Jegyzet 3 3 7 12" xfId="19043" xr:uid="{544EBDFC-36A0-4309-B25A-C13D75CA4A14}"/>
    <cellStyle name="Jegyzet 3 3 7 13" xfId="16631" xr:uid="{5868EC0F-328E-4726-83A6-A2DDD2059D6B}"/>
    <cellStyle name="Jegyzet 3 3 7 14" xfId="21433" xr:uid="{B8C5D60D-C7A2-44AA-8B60-9C7FC41053BD}"/>
    <cellStyle name="Jegyzet 3 3 7 15" xfId="22725" xr:uid="{A09084F0-1E1E-422C-B037-C48D45029B2A}"/>
    <cellStyle name="Jegyzet 3 3 7 16" xfId="24014" xr:uid="{F78D619F-8070-4854-8040-439A38320C49}"/>
    <cellStyle name="Jegyzet 3 3 7 2" xfId="4472" xr:uid="{4B599F22-B110-437A-9C15-954F32AE403A}"/>
    <cellStyle name="Jegyzet 3 3 7 3" xfId="7079" xr:uid="{E0FCC131-98EE-4E65-B1F5-D5BD9AB8D7AC}"/>
    <cellStyle name="Jegyzet 3 3 7 4" xfId="8408" xr:uid="{808E56B3-9744-4A09-BDEA-C234D4B220E6}"/>
    <cellStyle name="Jegyzet 3 3 7 5" xfId="9737" xr:uid="{4F02A500-595A-406C-9ED1-78E87F60A087}"/>
    <cellStyle name="Jegyzet 3 3 7 6" xfId="7328" xr:uid="{F5A965FC-AF6D-453B-814C-40F0B3057F06}"/>
    <cellStyle name="Jegyzet 3 3 7 7" xfId="10920" xr:uid="{BACD64E5-31F1-43A8-8C6F-535CD04191C3}"/>
    <cellStyle name="Jegyzet 3 3 7 8" xfId="13429" xr:uid="{CE78F8C4-EABE-4351-976B-7C20B657A2E0}"/>
    <cellStyle name="Jegyzet 3 3 7 9" xfId="15053" xr:uid="{68AF2FD7-A9FD-4F4C-8732-ACE1E57B5A7D}"/>
    <cellStyle name="Jegyzet 3 3 8" xfId="4520" xr:uid="{7F23ADEC-A496-4FEB-B787-634AC55BB671}"/>
    <cellStyle name="Jegyzet 3 3 9" xfId="5939" xr:uid="{A6AF8711-ECB8-4DDB-A97A-3D1AF2BC8287}"/>
    <cellStyle name="Jegyzet 3 4" xfId="3188" xr:uid="{AF2C9EB6-6EC4-42D2-9EAE-ECE8E6546520}"/>
    <cellStyle name="Jegyzet 3 4 10" xfId="15488" xr:uid="{2700B4EC-0925-4964-8013-23F704C9FB0D}"/>
    <cellStyle name="Jegyzet 3 4 11" xfId="16817" xr:uid="{D078026D-498D-420B-B8DC-2BB2B0D36A08}"/>
    <cellStyle name="Jegyzet 3 4 12" xfId="18148" xr:uid="{355AF202-5202-4974-A2D8-AF3488B2A983}"/>
    <cellStyle name="Jegyzet 3 4 13" xfId="20162" xr:uid="{8640829E-C688-4D37-95AB-64D0A9BCFBE2}"/>
    <cellStyle name="Jegyzet 3 4 14" xfId="20538" xr:uid="{82F7C57F-79A1-4111-A7A6-5BEF4265E36C}"/>
    <cellStyle name="Jegyzet 3 4 15" xfId="21830" xr:uid="{F60B4DBD-CC6D-4F75-9E90-558ABFF38457}"/>
    <cellStyle name="Jegyzet 3 4 16" xfId="23119" xr:uid="{2AEF733E-81C2-4228-8E9C-BA01E6AEF279}"/>
    <cellStyle name="Jegyzet 3 4 2" xfId="5760" xr:uid="{D717E76B-5DA2-4E2E-9D86-DEFDE98526AD}"/>
    <cellStyle name="Jegyzet 3 4 3" xfId="6184" xr:uid="{9DA8569C-E2C7-476C-83E1-F32EFAD5B144}"/>
    <cellStyle name="Jegyzet 3 4 4" xfId="7513" xr:uid="{60BA1E65-8C29-417B-959A-D925B99FA6F9}"/>
    <cellStyle name="Jegyzet 3 4 5" xfId="8842" xr:uid="{B2D2F348-20D3-45C0-A421-84A1FED5A1CA}"/>
    <cellStyle name="Jegyzet 3 4 6" xfId="11007" xr:uid="{103E414E-30EE-42AD-A361-42D6B560F714}"/>
    <cellStyle name="Jegyzet 3 4 7" xfId="12398" xr:uid="{23E78D34-55ED-4AB9-BBCC-6CD74D0051C1}"/>
    <cellStyle name="Jegyzet 3 4 8" xfId="10440" xr:uid="{A3FFB01E-02FD-459E-B484-593066E1132B}"/>
    <cellStyle name="Jegyzet 3 4 9" xfId="14158" xr:uid="{2F38712D-83AA-4DD9-92DE-8E12E2D80420}"/>
    <cellStyle name="Jegyzet 3 5" xfId="2712" xr:uid="{0FE0990E-5D75-4177-A001-9BD9DF410505}"/>
    <cellStyle name="Jegyzet 3 5 10" xfId="13764" xr:uid="{CE5D3037-7288-4192-9BBE-06E0EDDC963C}"/>
    <cellStyle name="Jegyzet 3 5 11" xfId="11784" xr:uid="{1EAA3838-7983-49C9-9E3F-CDEFCD67201A}"/>
    <cellStyle name="Jegyzet 3 5 12" xfId="13384" xr:uid="{E22EBAF1-9BB6-40EA-A0BF-444C93584C0F}"/>
    <cellStyle name="Jegyzet 3 5 13" xfId="19540" xr:uid="{EE921AD0-DD3B-416F-8A31-3F228E8CA7BD}"/>
    <cellStyle name="Jegyzet 3 5 14" xfId="20009" xr:uid="{C4FFBAA2-4060-4C9A-A07D-C887B82B5AAD}"/>
    <cellStyle name="Jegyzet 3 5 15" xfId="20184" xr:uid="{8825B503-9643-4A01-9EDD-E06E2AC169D5}"/>
    <cellStyle name="Jegyzet 3 5 16" xfId="19527" xr:uid="{5CC8CD99-FF6A-4D64-8B65-DE1E48A12A3F}"/>
    <cellStyle name="Jegyzet 3 5 2" xfId="5003" xr:uid="{D618C776-B81E-498C-996D-2176643538E2}"/>
    <cellStyle name="Jegyzet 3 5 3" xfId="5582" xr:uid="{B2C75897-5631-4C61-A642-E6FF4E12B313}"/>
    <cellStyle name="Jegyzet 3 5 4" xfId="4850" xr:uid="{1857DE8A-9ED2-43FC-B15F-D7076FF8E82C}"/>
    <cellStyle name="Jegyzet 3 5 5" xfId="5639" xr:uid="{A3BA4404-4002-47A5-8DD8-F5C0622B875A}"/>
    <cellStyle name="Jegyzet 3 5 6" xfId="10289" xr:uid="{28B24F7B-F23F-457E-BA38-FD3A020FFCCF}"/>
    <cellStyle name="Jegyzet 3 5 7" xfId="11641" xr:uid="{FC164AEE-B4FD-481C-A4B8-AABE6E220EA0}"/>
    <cellStyle name="Jegyzet 3 5 8" xfId="12433" xr:uid="{64F3B2CF-F5C0-486B-933D-8DC1BD81F52F}"/>
    <cellStyle name="Jegyzet 3 5 9" xfId="13144" xr:uid="{A20F0124-0BFD-4955-8E98-E4CC88B0A2DF}"/>
    <cellStyle name="Jegyzet 3 6" xfId="3100" xr:uid="{3584D0B1-E0D9-4951-A37B-31EF409542B4}"/>
    <cellStyle name="Jegyzet 3 6 10" xfId="15400" xr:uid="{81FF2B5C-35B4-4E39-B3DF-E9B78CD93F49}"/>
    <cellStyle name="Jegyzet 3 6 11" xfId="16729" xr:uid="{5C9C869B-F774-4820-A56D-56C17D602EC5}"/>
    <cellStyle name="Jegyzet 3 6 12" xfId="18060" xr:uid="{CCFFFBDF-3F70-46D8-8C8F-FB64FCD1370F}"/>
    <cellStyle name="Jegyzet 3 6 13" xfId="19822" xr:uid="{2D5183D2-7526-493D-9DD4-ACCEAD21AC00}"/>
    <cellStyle name="Jegyzet 3 6 14" xfId="20450" xr:uid="{BED716D4-D0EE-477F-8451-78EA4489F205}"/>
    <cellStyle name="Jegyzet 3 6 15" xfId="21742" xr:uid="{6E7245E8-F7E8-4700-B82D-B1D87A14D9C8}"/>
    <cellStyle name="Jegyzet 3 6 16" xfId="23031" xr:uid="{2A24DBAD-4A49-435B-B80D-B63F47D62676}"/>
    <cellStyle name="Jegyzet 3 6 2" xfId="5355" xr:uid="{E8CAC212-98F5-4647-862D-9FC5044B3C9C}"/>
    <cellStyle name="Jegyzet 3 6 3" xfId="6096" xr:uid="{F6217F76-8B8B-4983-83F0-5DDE541CEA12}"/>
    <cellStyle name="Jegyzet 3 6 4" xfId="7425" xr:uid="{418D6511-FA02-40DC-A9BA-211B30D4299A}"/>
    <cellStyle name="Jegyzet 3 6 5" xfId="8754" xr:uid="{0C0F012E-A257-42E4-8093-85648A3CDAC7}"/>
    <cellStyle name="Jegyzet 3 6 6" xfId="10624" xr:uid="{72506C38-10A6-4C73-A000-0E58ACA375A8}"/>
    <cellStyle name="Jegyzet 3 6 7" xfId="11992" xr:uid="{CD996474-58EE-48F8-A770-F2B580C5F7B8}"/>
    <cellStyle name="Jegyzet 3 6 8" xfId="13558" xr:uid="{C59FC9C1-1819-4C3A-854E-1BCB555656F5}"/>
    <cellStyle name="Jegyzet 3 6 9" xfId="14070" xr:uid="{98484AD7-3AC3-46B1-A33D-44C2A942A304}"/>
    <cellStyle name="Jegyzet 3 7" xfId="3153" xr:uid="{28F02920-52D5-42C3-B053-3AAFA1808CAF}"/>
    <cellStyle name="Jegyzet 3 7 10" xfId="15453" xr:uid="{5F3C46DA-7D7D-4131-AFD7-A62DBA131691}"/>
    <cellStyle name="Jegyzet 3 7 11" xfId="16782" xr:uid="{5BA37AAE-B3ED-4C9F-B96D-C47F78113921}"/>
    <cellStyle name="Jegyzet 3 7 12" xfId="18113" xr:uid="{C61D5439-7CC2-4986-AB18-982F00C74175}"/>
    <cellStyle name="Jegyzet 3 7 13" xfId="19860" xr:uid="{D7DE5F5B-0008-41F0-A6E1-31DD642A7A53}"/>
    <cellStyle name="Jegyzet 3 7 14" xfId="20503" xr:uid="{AEA628ED-0E0E-4034-AE83-ED486CF97BEF}"/>
    <cellStyle name="Jegyzet 3 7 15" xfId="21795" xr:uid="{3118DB5C-9B2E-4C33-BAC8-E5496BF4DAEE}"/>
    <cellStyle name="Jegyzet 3 7 16" xfId="23084" xr:uid="{1437F9E7-01AF-4AD9-B977-911E49D40787}"/>
    <cellStyle name="Jegyzet 3 7 2" xfId="5398" xr:uid="{84B5DC42-E735-4D9B-A83E-D655E8EE5E27}"/>
    <cellStyle name="Jegyzet 3 7 3" xfId="6149" xr:uid="{C1D1500C-A395-4987-A81C-BD47625EF8F5}"/>
    <cellStyle name="Jegyzet 3 7 4" xfId="7478" xr:uid="{E163207B-149A-4840-9C44-0648B8CCA09F}"/>
    <cellStyle name="Jegyzet 3 7 5" xfId="8807" xr:uid="{48234472-5B6F-4F96-A480-DDC10BCC3DCC}"/>
    <cellStyle name="Jegyzet 3 7 6" xfId="10666" xr:uid="{FC5F56E4-D719-4DF7-A105-96FA46FCD6A6}"/>
    <cellStyle name="Jegyzet 3 7 7" xfId="12035" xr:uid="{4E555046-7198-4A69-92C3-DA7436BE5B2E}"/>
    <cellStyle name="Jegyzet 3 7 8" xfId="12275" xr:uid="{3DB866D5-66DD-4140-8857-7FD6726BB0F5}"/>
    <cellStyle name="Jegyzet 3 7 9" xfId="14123" xr:uid="{5AAE04D5-B9F2-4272-8803-7AD68221693C}"/>
    <cellStyle name="Jegyzet 3 8" xfId="3164" xr:uid="{BDB4D327-F1C6-41AE-8928-19AAAFA00FFA}"/>
    <cellStyle name="Jegyzet 3 8 10" xfId="15464" xr:uid="{1F025B4A-2456-4209-A059-DE8BD28F4186}"/>
    <cellStyle name="Jegyzet 3 8 11" xfId="16793" xr:uid="{F1E8A6C5-54F9-4822-A51E-292CFF32BE7C}"/>
    <cellStyle name="Jegyzet 3 8 12" xfId="18124" xr:uid="{354820FE-D70D-49B9-8329-C75710EC4291}"/>
    <cellStyle name="Jegyzet 3 8 13" xfId="19676" xr:uid="{9B8B2270-0982-4114-ACD1-8C9DE6F663C5}"/>
    <cellStyle name="Jegyzet 3 8 14" xfId="20514" xr:uid="{C0B699A5-BEF7-45FC-90AD-DF9089BAE60F}"/>
    <cellStyle name="Jegyzet 3 8 15" xfId="21806" xr:uid="{24DF8249-6441-4515-9977-5716157F5D0E}"/>
    <cellStyle name="Jegyzet 3 8 16" xfId="23095" xr:uid="{52A6FF5E-B3ED-4947-A979-C84E472E65CD}"/>
    <cellStyle name="Jegyzet 3 8 2" xfId="5174" xr:uid="{5FC82D5B-310B-4C0D-9617-378BE8920868}"/>
    <cellStyle name="Jegyzet 3 8 3" xfId="6160" xr:uid="{A5C184C3-8E26-4A25-9688-C05F72DBA7B7}"/>
    <cellStyle name="Jegyzet 3 8 4" xfId="7489" xr:uid="{7C6D1F23-B57F-4F6C-866E-4A814B034D55}"/>
    <cellStyle name="Jegyzet 3 8 5" xfId="8818" xr:uid="{474D53E0-FF73-4F02-87C8-297F74F12A6B}"/>
    <cellStyle name="Jegyzet 3 8 6" xfId="10451" xr:uid="{F42225A5-8437-4AD8-8E44-FDD93BF6489F}"/>
    <cellStyle name="Jegyzet 3 8 7" xfId="11811" xr:uid="{6EA800C1-BB41-4981-88B2-B3DCF7A763DC}"/>
    <cellStyle name="Jegyzet 3 8 8" xfId="11898" xr:uid="{36F4D226-6677-470E-B218-2B3FDBB69C65}"/>
    <cellStyle name="Jegyzet 3 8 9" xfId="14134" xr:uid="{32318E96-7AF3-42FA-BA15-AE6C9A78B935}"/>
    <cellStyle name="Jegyzet 3 9" xfId="3348" xr:uid="{3E187E7C-9099-4793-A245-225B3D5EA46F}"/>
    <cellStyle name="Jegyzet 3 9 10" xfId="15648" xr:uid="{EF662188-4B23-43D3-B57D-E7B34B787C39}"/>
    <cellStyle name="Jegyzet 3 9 11" xfId="16977" xr:uid="{131E00EA-B79F-4C37-A53A-7D756D50D24E}"/>
    <cellStyle name="Jegyzet 3 9 12" xfId="18308" xr:uid="{38FF60E3-07D5-4181-904C-6AD76ADD209C}"/>
    <cellStyle name="Jegyzet 3 9 13" xfId="12530" xr:uid="{618FA2DD-2970-4DAB-8A78-6A8B86ACA9F5}"/>
    <cellStyle name="Jegyzet 3 9 14" xfId="20698" xr:uid="{8C19B232-E407-42A2-AB3D-E92483EE0053}"/>
    <cellStyle name="Jegyzet 3 9 15" xfId="21990" xr:uid="{7B96E735-038E-47C2-8C0B-779CEC4D4C28}"/>
    <cellStyle name="Jegyzet 3 9 16" xfId="23279" xr:uid="{1C014C4C-35C4-49BD-97DC-E35B4825E128}"/>
    <cellStyle name="Jegyzet 3 9 2" xfId="4339" xr:uid="{4B51D8E3-E57D-454D-B0C0-A63494798B9B}"/>
    <cellStyle name="Jegyzet 3 9 3" xfId="6344" xr:uid="{E9ABA1A5-CC4E-43A9-ABB4-FFCBD4AA7FB3}"/>
    <cellStyle name="Jegyzet 3 9 4" xfId="7673" xr:uid="{246A9AAF-C363-48F5-B82A-10B3C1DD2CFA}"/>
    <cellStyle name="Jegyzet 3 9 5" xfId="9002" xr:uid="{11556B02-5F9C-4B92-B8EB-4EF76FD8E3CB}"/>
    <cellStyle name="Jegyzet 3 9 6" xfId="7128" xr:uid="{90B77EAC-C5F2-44AD-9D09-E30626A023B2}"/>
    <cellStyle name="Jegyzet 3 9 7" xfId="10612" xr:uid="{BD7E43A8-CCCD-4BB9-A5B2-87AE6BDA9C0A}"/>
    <cellStyle name="Jegyzet 3 9 8" xfId="13388" xr:uid="{095114CF-A790-4E8F-8085-18561C6DD652}"/>
    <cellStyle name="Jegyzet 3 9 9" xfId="14318" xr:uid="{F72E773E-EC7D-420B-AA04-FC3D0F08D8F0}"/>
    <cellStyle name="Jegyzet 4" xfId="2875" xr:uid="{DD384C25-0CA6-4B9B-B17C-F18EC9274752}"/>
    <cellStyle name="Jegyzet 4 10" xfId="7201" xr:uid="{61461FDF-322D-4CF9-8059-1A4DE7F71066}"/>
    <cellStyle name="Jegyzet 4 11" xfId="8530" xr:uid="{FCD5A373-3FB9-4896-A534-4A567D7D9EDA}"/>
    <cellStyle name="Jegyzet 4 12" xfId="10968" xr:uid="{0F370D2D-63B1-4BC1-AE2D-8DB77173B322}"/>
    <cellStyle name="Jegyzet 4 13" xfId="12356" xr:uid="{4B1FEE96-FD8E-4322-B9F4-AFEA04317C30}"/>
    <cellStyle name="Jegyzet 4 14" xfId="12346" xr:uid="{BE8F1C62-0AA7-4C95-89AA-5F3DF41CF5B5}"/>
    <cellStyle name="Jegyzet 4 15" xfId="13846" xr:uid="{02FE2710-052C-4ECE-8BC3-821AD613B5BC}"/>
    <cellStyle name="Jegyzet 4 16" xfId="15175" xr:uid="{BB75C5E6-22B2-4463-B7AB-38D63BC9F128}"/>
    <cellStyle name="Jegyzet 4 17" xfId="16505" xr:uid="{17241095-3616-47ED-92FB-6F4585E28BE6}"/>
    <cellStyle name="Jegyzet 4 18" xfId="17835" xr:uid="{3DFC3655-44F4-4680-8536-D602D94100FE}"/>
    <cellStyle name="Jegyzet 4 19" xfId="20125" xr:uid="{73A8B6E4-05DF-4952-8519-D6B12337D6BD}"/>
    <cellStyle name="Jegyzet 4 2" xfId="3231" xr:uid="{CE18259D-02C7-4CF2-8D67-6E4617518FE1}"/>
    <cellStyle name="Jegyzet 4 2 10" xfId="15531" xr:uid="{3976E14A-59E2-41C7-8FF5-D85DCD979910}"/>
    <cellStyle name="Jegyzet 4 2 11" xfId="16860" xr:uid="{41F16B64-B633-47F3-BBBD-3268333580C7}"/>
    <cellStyle name="Jegyzet 4 2 12" xfId="18191" xr:uid="{8C6D495D-CAE5-438F-B7F4-693D23909985}"/>
    <cellStyle name="Jegyzet 4 2 13" xfId="19783" xr:uid="{7AE5F81D-CC1B-48B2-9C1A-ABAAA7659BAF}"/>
    <cellStyle name="Jegyzet 4 2 14" xfId="20581" xr:uid="{BDD93EAC-745B-471B-94AD-6FE2048CB339}"/>
    <cellStyle name="Jegyzet 4 2 15" xfId="21873" xr:uid="{B5D9C153-11E1-450F-B915-86FDC0A3ACE2}"/>
    <cellStyle name="Jegyzet 4 2 16" xfId="23162" xr:uid="{7BC25723-92BE-4F49-8D6E-F610F286E1F9}"/>
    <cellStyle name="Jegyzet 4 2 2" xfId="5296" xr:uid="{E14DC650-12C3-4574-B026-301C8BF53934}"/>
    <cellStyle name="Jegyzet 4 2 3" xfId="6227" xr:uid="{D693A2C4-9F00-48CC-BA7E-BB30F9C8F331}"/>
    <cellStyle name="Jegyzet 4 2 4" xfId="7556" xr:uid="{06D4F6E6-48CA-4C31-A110-42AE6206DB93}"/>
    <cellStyle name="Jegyzet 4 2 5" xfId="8885" xr:uid="{AE86EEE6-D1CD-460C-893A-911BF1F900B3}"/>
    <cellStyle name="Jegyzet 4 2 6" xfId="10570" xr:uid="{5B310DDC-BD1F-49B6-8936-E18469426934}"/>
    <cellStyle name="Jegyzet 4 2 7" xfId="11934" xr:uid="{F6C63360-F7E9-4071-813B-0CBD9C39157D}"/>
    <cellStyle name="Jegyzet 4 2 8" xfId="13163" xr:uid="{E91543FB-16D7-48C6-ADFE-228CC4C9EC7A}"/>
    <cellStyle name="Jegyzet 4 2 9" xfId="14201" xr:uid="{9A0D05E6-4529-421A-A52A-136F39B7E228}"/>
    <cellStyle name="Jegyzet 4 20" xfId="20249" xr:uid="{F339F947-84B4-4307-ADDB-1C99B0B680F4}"/>
    <cellStyle name="Jegyzet 4 21" xfId="21542" xr:uid="{BEA59331-67D4-492B-A83B-790E8B3D43BB}"/>
    <cellStyle name="Jegyzet 4 22" xfId="22833" xr:uid="{65F2AAA5-BB74-4D3D-90E4-0D7615269863}"/>
    <cellStyle name="Jegyzet 4 3" xfId="3396" xr:uid="{A35D8E5F-BFFF-493F-B639-AFB5240BEB05}"/>
    <cellStyle name="Jegyzet 4 3 10" xfId="15696" xr:uid="{B893DFA2-AEB3-4FA4-A1F6-53A87DA4D98A}"/>
    <cellStyle name="Jegyzet 4 3 11" xfId="17025" xr:uid="{F2DBCE3C-5B5C-4FDA-9E56-1D1BE6A43220}"/>
    <cellStyle name="Jegyzet 4 3 12" xfId="18356" xr:uid="{69F0D470-E27A-4734-9574-42F8CAB3F135}"/>
    <cellStyle name="Jegyzet 4 3 13" xfId="13973" xr:uid="{5E40A96A-A755-4CA8-820F-70F14CC1753F}"/>
    <cellStyle name="Jegyzet 4 3 14" xfId="20746" xr:uid="{A365F2F2-0F22-4D81-9970-32226712C8DD}"/>
    <cellStyle name="Jegyzet 4 3 15" xfId="22038" xr:uid="{8D523144-2A1F-4632-8802-AC456D5ACADB}"/>
    <cellStyle name="Jegyzet 4 3 16" xfId="23327" xr:uid="{F1146CDA-75ED-4D4B-AD4C-165A7C961679}"/>
    <cellStyle name="Jegyzet 4 3 2" xfId="4325" xr:uid="{80499FE0-0F74-4405-89B2-067FD06F4D77}"/>
    <cellStyle name="Jegyzet 4 3 3" xfId="6392" xr:uid="{D8B2518D-D257-4E3B-8E57-7287CA322B9B}"/>
    <cellStyle name="Jegyzet 4 3 4" xfId="7721" xr:uid="{74DDE26A-E67B-488A-88C2-A7210FBAB820}"/>
    <cellStyle name="Jegyzet 4 3 5" xfId="9050" xr:uid="{3C885CED-FDBF-48AA-8B9D-5DA3B3ACC1E1}"/>
    <cellStyle name="Jegyzet 4 3 6" xfId="5251" xr:uid="{E6936F14-015D-4568-9318-AD7504A4E54E}"/>
    <cellStyle name="Jegyzet 4 3 7" xfId="10170" xr:uid="{F49191DD-636F-4071-84FF-A129B6F11E4A}"/>
    <cellStyle name="Jegyzet 4 3 8" xfId="13486" xr:uid="{3288635F-9717-4A52-BF7E-80DF14FEB7E1}"/>
    <cellStyle name="Jegyzet 4 3 9" xfId="14366" xr:uid="{0F231EBA-EAAD-4FA6-817C-6BDAC0FA7C09}"/>
    <cellStyle name="Jegyzet 4 4" xfId="3556" xr:uid="{96B5FF0E-3C1D-41A1-8508-7B56B7C2C27A}"/>
    <cellStyle name="Jegyzet 4 4 10" xfId="15856" xr:uid="{587EC113-89CA-44B0-83FD-16B07BCAF116}"/>
    <cellStyle name="Jegyzet 4 4 11" xfId="17185" xr:uid="{6084D01C-19C3-409B-983B-D03BFF457526}"/>
    <cellStyle name="Jegyzet 4 4 12" xfId="18516" xr:uid="{BD0F3BD2-90DD-4F53-8FB6-1131E88A249A}"/>
    <cellStyle name="Jegyzet 4 4 13" xfId="19118" xr:uid="{56141581-D304-40BC-8B29-339FDC0C7D4D}"/>
    <cellStyle name="Jegyzet 4 4 14" xfId="20906" xr:uid="{F4F31D28-B31A-4C7C-8C07-10A9BE97E89A}"/>
    <cellStyle name="Jegyzet 4 4 15" xfId="22198" xr:uid="{B1CADEEC-632C-49FF-BEDF-CCFAC2E5C3E6}"/>
    <cellStyle name="Jegyzet 4 4 16" xfId="23487" xr:uid="{F69AC2EC-8D4B-4988-8760-9574BF72540E}"/>
    <cellStyle name="Jegyzet 4 4 2" xfId="4505" xr:uid="{30B97F34-C618-45BF-987D-365F5B016F83}"/>
    <cellStyle name="Jegyzet 4 4 3" xfId="6552" xr:uid="{A9EFDF47-8E6D-4C3C-B21F-0E3611DEE79B}"/>
    <cellStyle name="Jegyzet 4 4 4" xfId="7881" xr:uid="{60C18498-75A9-48EC-8406-B0041B6EDBC4}"/>
    <cellStyle name="Jegyzet 4 4 5" xfId="9210" xr:uid="{C6671968-E09A-4D8C-BC6B-2F9E6B5CFE4B}"/>
    <cellStyle name="Jegyzet 4 4 6" xfId="9813" xr:uid="{30E3A58A-8ACF-40D3-9339-DEA212C771AE}"/>
    <cellStyle name="Jegyzet 4 4 7" xfId="11146" xr:uid="{9128A4BD-89F1-4792-ABB2-2482878588C3}"/>
    <cellStyle name="Jegyzet 4 4 8" xfId="12570" xr:uid="{DF3C4A34-1885-40E7-B0C8-7616A76DB787}"/>
    <cellStyle name="Jegyzet 4 4 9" xfId="14526" xr:uid="{FBBC260E-8365-4125-A6E6-433408744D23}"/>
    <cellStyle name="Jegyzet 4 5" xfId="3715" xr:uid="{624BAB25-B934-460F-9921-EF9F2834B58D}"/>
    <cellStyle name="Jegyzet 4 5 10" xfId="16015" xr:uid="{69D535FA-AA9A-4504-BCD1-AFC095B329CD}"/>
    <cellStyle name="Jegyzet 4 5 11" xfId="17344" xr:uid="{7E89D905-6538-4FE3-9B80-DE0FF67A2A58}"/>
    <cellStyle name="Jegyzet 4 5 12" xfId="18675" xr:uid="{280BC9EA-203F-49B1-9E0A-BEFE1B999162}"/>
    <cellStyle name="Jegyzet 4 5 13" xfId="19205" xr:uid="{17AF7F5A-90D2-4DA0-A4F4-D69F154AF41A}"/>
    <cellStyle name="Jegyzet 4 5 14" xfId="21065" xr:uid="{D3CABFC7-649F-4BE5-BE79-ECC33EFFE7F2}"/>
    <cellStyle name="Jegyzet 4 5 15" xfId="22357" xr:uid="{BFDA2A49-60FC-48A8-A6CE-761DB37983A3}"/>
    <cellStyle name="Jegyzet 4 5 16" xfId="23646" xr:uid="{013382F4-E3F6-49B3-8248-87ED638190EE}"/>
    <cellStyle name="Jegyzet 4 5 2" xfId="4611" xr:uid="{6B07ABE2-AEF0-442D-B724-6875E66A32BB}"/>
    <cellStyle name="Jegyzet 4 5 3" xfId="6711" xr:uid="{801BB225-D4D1-4798-90AE-E7F9DD640AAC}"/>
    <cellStyle name="Jegyzet 4 5 4" xfId="8040" xr:uid="{FD43B408-4575-4C9F-BE18-639E3FB87C91}"/>
    <cellStyle name="Jegyzet 4 5 5" xfId="9369" xr:uid="{5F3AB73E-CE5E-4ACA-8D47-12E45310DDC3}"/>
    <cellStyle name="Jegyzet 4 5 6" xfId="9915" xr:uid="{D590E692-B170-45FD-B840-07248BCAD01C}"/>
    <cellStyle name="Jegyzet 4 5 7" xfId="11251" xr:uid="{A31E795F-4325-4C4C-B9D2-9E437C4DFB7E}"/>
    <cellStyle name="Jegyzet 4 5 8" xfId="12273" xr:uid="{3F351DD9-52A5-44EE-AF31-5ED79552A512}"/>
    <cellStyle name="Jegyzet 4 5 9" xfId="14685" xr:uid="{84803796-6300-4023-9194-75D0542B0B99}"/>
    <cellStyle name="Jegyzet 4 6" xfId="3870" xr:uid="{75657285-8EF1-4F88-BB05-96312794A61E}"/>
    <cellStyle name="Jegyzet 4 6 10" xfId="16170" xr:uid="{DE9B67CB-45A8-4987-A782-7A46D2EB019F}"/>
    <cellStyle name="Jegyzet 4 6 11" xfId="17499" xr:uid="{119BC923-9887-45FF-9E95-2F46956D2D84}"/>
    <cellStyle name="Jegyzet 4 6 12" xfId="18830" xr:uid="{181EA3B0-F0D9-4AB6-BAD7-40B6AACBD1F7}"/>
    <cellStyle name="Jegyzet 4 6 13" xfId="19295" xr:uid="{556D8988-D958-4636-8781-3AA18927BF62}"/>
    <cellStyle name="Jegyzet 4 6 14" xfId="21220" xr:uid="{DFD051F4-14A5-4F95-9FA8-5244C63EE1D4}"/>
    <cellStyle name="Jegyzet 4 6 15" xfId="22512" xr:uid="{4BA89AEA-4817-4BF1-BB79-9450129CBB83}"/>
    <cellStyle name="Jegyzet 4 6 16" xfId="23801" xr:uid="{02C56C67-3DF5-4D9D-A025-77F07CFEE693}"/>
    <cellStyle name="Jegyzet 4 6 2" xfId="4712" xr:uid="{EA0BB61C-6F21-4DAC-BA7E-F06EFAF52FAD}"/>
    <cellStyle name="Jegyzet 4 6 3" xfId="6866" xr:uid="{68469926-F259-4D9D-8F01-1C1108CCFE89}"/>
    <cellStyle name="Jegyzet 4 6 4" xfId="8195" xr:uid="{B329301E-4395-495D-8511-3E817D756C10}"/>
    <cellStyle name="Jegyzet 4 6 5" xfId="9524" xr:uid="{F2B39C6F-1428-4284-B6DD-B46E35F954AF}"/>
    <cellStyle name="Jegyzet 4 6 6" xfId="10012" xr:uid="{9CB2C7AC-F6D9-4539-818B-0895386392BB}"/>
    <cellStyle name="Jegyzet 4 6 7" xfId="11370" xr:uid="{A40CF0CB-0791-4C0F-BC7E-54971E06E727}"/>
    <cellStyle name="Jegyzet 4 6 8" xfId="12736" xr:uid="{6D69BE02-7BF4-43E3-9200-2331A53859FC}"/>
    <cellStyle name="Jegyzet 4 6 9" xfId="14840" xr:uid="{517CA2DF-F25C-46FE-9B3D-8E27C6ECD17F}"/>
    <cellStyle name="Jegyzet 4 7" xfId="4023" xr:uid="{09605C7B-1B55-4BAB-86BB-E215B9080223}"/>
    <cellStyle name="Jegyzet 4 7 10" xfId="16323" xr:uid="{5692F404-BE9F-469B-93EE-8180C4D5460A}"/>
    <cellStyle name="Jegyzet 4 7 11" xfId="17652" xr:uid="{73A692F4-1114-47CB-A38F-94222157A606}"/>
    <cellStyle name="Jegyzet 4 7 12" xfId="18983" xr:uid="{8B7421A0-A632-4F3F-90B6-96EBAF6E7DB0}"/>
    <cellStyle name="Jegyzet 4 7 13" xfId="13125" xr:uid="{2DC7B2A9-44C2-4BB7-9B7E-15C5001640ED}"/>
    <cellStyle name="Jegyzet 4 7 14" xfId="21373" xr:uid="{15308B6F-3607-4766-B541-873BB9DE65FA}"/>
    <cellStyle name="Jegyzet 4 7 15" xfId="22665" xr:uid="{F20D8AC5-DDDF-44E4-93E2-49588B06B8B7}"/>
    <cellStyle name="Jegyzet 4 7 16" xfId="23954" xr:uid="{685818B5-184C-4E62-B073-7B6FBA6F4CBE}"/>
    <cellStyle name="Jegyzet 4 7 2" xfId="4466" xr:uid="{69AA9FD8-2DE4-4217-A058-4655E6A77FB9}"/>
    <cellStyle name="Jegyzet 4 7 3" xfId="7019" xr:uid="{2CC152F5-92D5-44E8-97D9-5EDC5CC6AD85}"/>
    <cellStyle name="Jegyzet 4 7 4" xfId="8348" xr:uid="{E0DBB16E-DC9E-406B-ABA9-43512E69CD21}"/>
    <cellStyle name="Jegyzet 4 7 5" xfId="9677" xr:uid="{D7E7B20F-DE8F-4A18-BA89-C47E318C2C0A}"/>
    <cellStyle name="Jegyzet 4 7 6" xfId="5791" xr:uid="{EBAC488E-9A60-44B1-98C7-A625033EB4BE}"/>
    <cellStyle name="Jegyzet 4 7 7" xfId="10745" xr:uid="{0E61C78B-7EC3-4A75-A4A2-1251B220844C}"/>
    <cellStyle name="Jegyzet 4 7 8" xfId="13522" xr:uid="{C799A082-22E3-4C61-8F19-D724CAF430DA}"/>
    <cellStyle name="Jegyzet 4 7 9" xfId="14993" xr:uid="{C2A11944-C649-4F4F-BCE3-C0F7AE5E7F2D}"/>
    <cellStyle name="Jegyzet 4 8" xfId="5718" xr:uid="{2852C8FA-3F2A-48E4-845D-89FB32188188}"/>
    <cellStyle name="Jegyzet 4 9" xfId="5871" xr:uid="{2C637AA1-9F9A-4E55-9853-948313ACA80B}"/>
    <cellStyle name="Jegyzet 5" xfId="2944" xr:uid="{3B88B017-ABCF-44F9-8AD4-1CF1763A0A43}"/>
    <cellStyle name="Jegyzet 5 10" xfId="7270" xr:uid="{4E88BF0B-F44B-47D3-B4D2-591AAAC2D408}"/>
    <cellStyle name="Jegyzet 5 11" xfId="8599" xr:uid="{AF932517-46D0-4269-88C8-81E983E418C6}"/>
    <cellStyle name="Jegyzet 5 12" xfId="10092" xr:uid="{ECB074FE-30B1-40BB-AA4B-83FFCFBAC0BD}"/>
    <cellStyle name="Jegyzet 5 13" xfId="11435" xr:uid="{94F96E11-F667-4C09-9437-46D9CB06567C}"/>
    <cellStyle name="Jegyzet 5 14" xfId="13207" xr:uid="{3D854386-6622-49DA-AD50-3151CB160150}"/>
    <cellStyle name="Jegyzet 5 15" xfId="13915" xr:uid="{60B668E7-536B-4CB2-AB25-57006E6DED6A}"/>
    <cellStyle name="Jegyzet 5 16" xfId="15244" xr:uid="{ABC0FD26-5476-49B2-B0E4-41D5B1A73374}"/>
    <cellStyle name="Jegyzet 5 17" xfId="16574" xr:uid="{244687E4-9C7D-4835-9E22-D61D1D2B25C5}"/>
    <cellStyle name="Jegyzet 5 18" xfId="17904" xr:uid="{4E014553-C1DF-4DCC-9222-DC7F22A761C1}"/>
    <cellStyle name="Jegyzet 5 19" xfId="19365" xr:uid="{FC966E2F-55DE-414E-B7BB-F9B5C9D65C73}"/>
    <cellStyle name="Jegyzet 5 2" xfId="3293" xr:uid="{C876782C-B1D7-404E-A11C-619B9504ABCD}"/>
    <cellStyle name="Jegyzet 5 2 10" xfId="15593" xr:uid="{4ECBE686-E230-4BB7-833C-2912CF23BF4F}"/>
    <cellStyle name="Jegyzet 5 2 11" xfId="16922" xr:uid="{01FADCAE-A048-4DE3-974C-683982DA58F0}"/>
    <cellStyle name="Jegyzet 5 2 12" xfId="18253" xr:uid="{F392BFC5-6C53-47F7-973C-F1A7CB8832EA}"/>
    <cellStyle name="Jegyzet 5 2 13" xfId="20157" xr:uid="{2B6E122E-26B0-4A02-BDA6-44E3364E4AC0}"/>
    <cellStyle name="Jegyzet 5 2 14" xfId="20643" xr:uid="{450C4731-11FA-4458-8A77-0DF8BF8EE2A9}"/>
    <cellStyle name="Jegyzet 5 2 15" xfId="21935" xr:uid="{BB647028-1347-400E-B7AD-F062605239F1}"/>
    <cellStyle name="Jegyzet 5 2 16" xfId="23224" xr:uid="{570E37CD-EAF8-4A60-B1A3-5DD1E2D1438B}"/>
    <cellStyle name="Jegyzet 5 2 2" xfId="5755" xr:uid="{5348FF93-E2D2-4408-8D10-E1652AC4755B}"/>
    <cellStyle name="Jegyzet 5 2 3" xfId="6289" xr:uid="{5FA1817D-977E-45EA-AC79-187478CF3F08}"/>
    <cellStyle name="Jegyzet 5 2 4" xfId="7618" xr:uid="{C8180F6E-283E-44F8-ABEC-E9BC24BA5381}"/>
    <cellStyle name="Jegyzet 5 2 5" xfId="8947" xr:uid="{0BCD53FD-C86D-4FB0-AA5E-AB129B296B01}"/>
    <cellStyle name="Jegyzet 5 2 6" xfId="11002" xr:uid="{5A45594A-AC84-4D39-AB03-067B57DA7B03}"/>
    <cellStyle name="Jegyzet 5 2 7" xfId="12393" xr:uid="{32B17592-B29E-4BE9-A409-604CD5A27D23}"/>
    <cellStyle name="Jegyzet 5 2 8" xfId="10621" xr:uid="{B1EA57F9-3131-45EA-97B3-D3C67DB7A372}"/>
    <cellStyle name="Jegyzet 5 2 9" xfId="14263" xr:uid="{F593E22B-B4B0-4FBE-889E-47E144EE2FAC}"/>
    <cellStyle name="Jegyzet 5 20" xfId="20310" xr:uid="{A69F3F28-4D9E-472E-A073-7DD820D92E7E}"/>
    <cellStyle name="Jegyzet 5 21" xfId="21603" xr:uid="{1260A05C-08F8-4E7B-B984-A18C443E1D1E}"/>
    <cellStyle name="Jegyzet 5 22" xfId="22894" xr:uid="{EF08C0B4-73D6-437F-A6E4-4406920DB70C}"/>
    <cellStyle name="Jegyzet 5 3" xfId="3458" xr:uid="{4CF25B0F-B725-4DA1-A9D0-EACD94A45CEB}"/>
    <cellStyle name="Jegyzet 5 3 10" xfId="15758" xr:uid="{486C38FC-EAB9-4EAA-BC79-5DA5228DBD37}"/>
    <cellStyle name="Jegyzet 5 3 11" xfId="17087" xr:uid="{CAAF374C-7D0C-4702-912E-CF835FC2E6E2}"/>
    <cellStyle name="Jegyzet 5 3 12" xfId="18418" xr:uid="{FD642EA6-009B-4AE8-A6C2-0BD139C4E01C}"/>
    <cellStyle name="Jegyzet 5 3 13" xfId="20101" xr:uid="{F5069671-70B3-47A2-81F3-EEAB5F3A5FE9}"/>
    <cellStyle name="Jegyzet 5 3 14" xfId="20808" xr:uid="{0B8F8798-2CFB-4166-ADC9-C36985DFE47E}"/>
    <cellStyle name="Jegyzet 5 3 15" xfId="22100" xr:uid="{3331AA3F-D2B7-4B04-BD5B-1BA294FBC4FA}"/>
    <cellStyle name="Jegyzet 5 3 16" xfId="23389" xr:uid="{EDD3069C-F93A-4F8F-AE66-A2265A55F80C}"/>
    <cellStyle name="Jegyzet 5 3 2" xfId="5691" xr:uid="{30A6471B-8896-496C-B4F7-BC43064AD70A}"/>
    <cellStyle name="Jegyzet 5 3 3" xfId="6454" xr:uid="{3FCA733C-1589-4863-BF72-88827E0C5282}"/>
    <cellStyle name="Jegyzet 5 3 4" xfId="7783" xr:uid="{F5E3C071-1AD3-43E0-A912-B951AF3493D2}"/>
    <cellStyle name="Jegyzet 5 3 5" xfId="9112" xr:uid="{FABC7184-A3E9-440E-84AD-E0FAB72E6572}"/>
    <cellStyle name="Jegyzet 5 3 6" xfId="10942" xr:uid="{A5A09448-A984-48B1-9864-D32776E58709}"/>
    <cellStyle name="Jegyzet 5 3 7" xfId="12330" xr:uid="{439D2E36-066B-447A-A987-549159AFA995}"/>
    <cellStyle name="Jegyzet 5 3 8" xfId="11434" xr:uid="{AAD4B6DF-B18D-4B56-A42B-B38B02E39183}"/>
    <cellStyle name="Jegyzet 5 3 9" xfId="14428" xr:uid="{1D000AEC-AFE8-4655-92A7-F3841146C7F6}"/>
    <cellStyle name="Jegyzet 5 4" xfId="3618" xr:uid="{C67C947F-53E5-4B01-942D-C961DE03251C}"/>
    <cellStyle name="Jegyzet 5 4 10" xfId="15918" xr:uid="{7227603E-C8CC-422C-8009-68D629A2EC7E}"/>
    <cellStyle name="Jegyzet 5 4 11" xfId="17247" xr:uid="{AA456181-5F5E-4835-871D-B795B4910BA2}"/>
    <cellStyle name="Jegyzet 5 4 12" xfId="18578" xr:uid="{AF2229E6-2566-4CE0-9340-0D9320BADAB0}"/>
    <cellStyle name="Jegyzet 5 4 13" xfId="19639" xr:uid="{7F6CEF32-E42C-4991-9696-405B99560232}"/>
    <cellStyle name="Jegyzet 5 4 14" xfId="20968" xr:uid="{EA88F007-7428-43F5-B4D1-298158247500}"/>
    <cellStyle name="Jegyzet 5 4 15" xfId="22260" xr:uid="{CB76C584-1D02-48B7-A79F-31F810FB39ED}"/>
    <cellStyle name="Jegyzet 5 4 16" xfId="23549" xr:uid="{E473E1B2-726C-435B-ADEA-7FC85E3145DA}"/>
    <cellStyle name="Jegyzet 5 4 2" xfId="5125" xr:uid="{3E090B0A-0099-4198-8C2B-5EEFA753A9BF}"/>
    <cellStyle name="Jegyzet 5 4 3" xfId="6614" xr:uid="{7AF67612-EB40-460C-A9E3-9451FB8B1F24}"/>
    <cellStyle name="Jegyzet 5 4 4" xfId="7943" xr:uid="{8D45CB9B-C738-415E-BBDF-BD6DEDDE06D4}"/>
    <cellStyle name="Jegyzet 5 4 5" xfId="9272" xr:uid="{C118BC7A-7C36-4F13-B6E8-D195010BECE8}"/>
    <cellStyle name="Jegyzet 5 4 6" xfId="10404" xr:uid="{2B31CF5F-4832-46AF-B75C-0F35A67023E4}"/>
    <cellStyle name="Jegyzet 5 4 7" xfId="11762" xr:uid="{7CAE5937-5D33-480E-AF96-BC63302482A2}"/>
    <cellStyle name="Jegyzet 5 4 8" xfId="12487" xr:uid="{63ADB4D2-7542-4C7C-9B3F-325FA94099C1}"/>
    <cellStyle name="Jegyzet 5 4 9" xfId="14588" xr:uid="{385631DE-4C83-47D3-BEA1-257000A3ED96}"/>
    <cellStyle name="Jegyzet 5 5" xfId="3777" xr:uid="{27BE77EF-4E65-41AA-B680-B8FFC6D94F47}"/>
    <cellStyle name="Jegyzet 5 5 10" xfId="16077" xr:uid="{5945B275-ED76-4E70-AA62-929DE9748990}"/>
    <cellStyle name="Jegyzet 5 5 11" xfId="17406" xr:uid="{F9E22124-D4C2-4E44-AC47-0EC809344ACB}"/>
    <cellStyle name="Jegyzet 5 5 12" xfId="18737" xr:uid="{522069B5-19C8-497B-B274-88022CBAF7DD}"/>
    <cellStyle name="Jegyzet 5 5 13" xfId="19284" xr:uid="{20622072-CC39-45E9-8904-F61088FFB69A}"/>
    <cellStyle name="Jegyzet 5 5 14" xfId="21127" xr:uid="{4567CB7C-9DA0-4E07-9619-E832F92AF54F}"/>
    <cellStyle name="Jegyzet 5 5 15" xfId="22419" xr:uid="{6139F5D8-D763-4BF5-8DD2-27E703A4A979}"/>
    <cellStyle name="Jegyzet 5 5 16" xfId="23708" xr:uid="{E77EBBD7-38D4-41DB-8695-B677FF51A051}"/>
    <cellStyle name="Jegyzet 5 5 2" xfId="4699" xr:uid="{23E2B460-8BF3-41DB-A77F-4852E6F186D2}"/>
    <cellStyle name="Jegyzet 5 5 3" xfId="6773" xr:uid="{402A8BCB-B958-4C0D-879B-F12D71B4C65C}"/>
    <cellStyle name="Jegyzet 5 5 4" xfId="8102" xr:uid="{0ACC78F6-3CD8-4052-9078-067B1777D4DA}"/>
    <cellStyle name="Jegyzet 5 5 5" xfId="9431" xr:uid="{EC4237C9-37ED-47A8-85D1-35C8A214C8AE}"/>
    <cellStyle name="Jegyzet 5 5 6" xfId="9999" xr:uid="{FBDF995E-A71B-4B9B-B412-C24D2840078E}"/>
    <cellStyle name="Jegyzet 5 5 7" xfId="11380" xr:uid="{7158080F-6FF1-4056-BE95-6BC3F31C2837}"/>
    <cellStyle name="Jegyzet 5 5 8" xfId="11623" xr:uid="{899E6867-8947-4232-B291-1EF5CC92BB06}"/>
    <cellStyle name="Jegyzet 5 5 9" xfId="14747" xr:uid="{5F2649DF-AA57-4B3F-A1CE-84425F702A31}"/>
    <cellStyle name="Jegyzet 5 6" xfId="3932" xr:uid="{425D6B3B-2A59-48B3-AC17-FBB21534AEF9}"/>
    <cellStyle name="Jegyzet 5 6 10" xfId="16232" xr:uid="{516594FA-D7DE-430A-B8C9-A4A8C231B8CD}"/>
    <cellStyle name="Jegyzet 5 6 11" xfId="17561" xr:uid="{A6EAA319-1DFA-40AD-BEC0-4F138300E8CC}"/>
    <cellStyle name="Jegyzet 5 6 12" xfId="18892" xr:uid="{5540E847-3A95-4E09-91A8-28285EA09C66}"/>
    <cellStyle name="Jegyzet 5 6 13" xfId="19389" xr:uid="{650AE15C-4E36-4A11-9AB7-706FC94F7A7B}"/>
    <cellStyle name="Jegyzet 5 6 14" xfId="21282" xr:uid="{2E99F794-46C2-4F2E-A9C3-0B1D17B2C027}"/>
    <cellStyle name="Jegyzet 5 6 15" xfId="22574" xr:uid="{067ED3FD-10BC-4064-97AF-9367F9B79826}"/>
    <cellStyle name="Jegyzet 5 6 16" xfId="23863" xr:uid="{3B58924A-42E2-4DB0-9861-A59CE461BEED}"/>
    <cellStyle name="Jegyzet 5 6 2" xfId="4822" xr:uid="{966EFD63-EE86-45C3-816D-BD99ADEB2D21}"/>
    <cellStyle name="Jegyzet 5 6 3" xfId="6928" xr:uid="{A5000758-96DF-4535-8DD0-31C25FA7493D}"/>
    <cellStyle name="Jegyzet 5 6 4" xfId="8257" xr:uid="{B7FA8674-65B8-40FF-AB71-698E02F25C07}"/>
    <cellStyle name="Jegyzet 5 6 5" xfId="9586" xr:uid="{705469E2-0F52-4204-AD44-2E7DA7A179D2}"/>
    <cellStyle name="Jegyzet 5 6 6" xfId="10117" xr:uid="{818D7149-2AF0-4F0D-BA77-5987B5D5EC62}"/>
    <cellStyle name="Jegyzet 5 6 7" xfId="11428" xr:uid="{BED13F6C-4E81-43C9-9E9F-B6C6A991E11E}"/>
    <cellStyle name="Jegyzet 5 6 8" xfId="13268" xr:uid="{D5E5A1FC-A634-416A-91B4-3D91ED7B4026}"/>
    <cellStyle name="Jegyzet 5 6 9" xfId="14902" xr:uid="{C04E7FDA-0777-49AE-B571-4D2E539FDC1B}"/>
    <cellStyle name="Jegyzet 5 7" xfId="4084" xr:uid="{5A5B6208-580A-4EF3-B491-D3722B557E1C}"/>
    <cellStyle name="Jegyzet 5 7 10" xfId="16384" xr:uid="{48FD7927-42C9-451F-B23F-DB16FF1DDB07}"/>
    <cellStyle name="Jegyzet 5 7 11" xfId="17713" xr:uid="{16D70D24-24AF-413A-A865-BB8B5A30051A}"/>
    <cellStyle name="Jegyzet 5 7 12" xfId="19044" xr:uid="{48130625-4835-4CFF-99FE-E628611ADBDE}"/>
    <cellStyle name="Jegyzet 5 7 13" xfId="17764" xr:uid="{61E73CFC-B84B-4B83-B244-63DD0F6D45E5}"/>
    <cellStyle name="Jegyzet 5 7 14" xfId="21434" xr:uid="{C1EAB458-DFAA-4401-A214-36F07FF111F7}"/>
    <cellStyle name="Jegyzet 5 7 15" xfId="22726" xr:uid="{FCD3243E-2FF5-44A5-99FC-559D09BB649E}"/>
    <cellStyle name="Jegyzet 5 7 16" xfId="24015" xr:uid="{57786CCF-5758-4050-812F-9B836E328E01}"/>
    <cellStyle name="Jegyzet 5 7 2" xfId="4201" xr:uid="{EDEF32C1-16D4-4ED2-9CED-41F5D57E1404}"/>
    <cellStyle name="Jegyzet 5 7 3" xfId="7080" xr:uid="{59EC0ECC-C7D6-4A71-8C54-8949CA95A29F}"/>
    <cellStyle name="Jegyzet 5 7 4" xfId="8409" xr:uid="{C9E28790-779A-45CD-94AE-B650131CDB9D}"/>
    <cellStyle name="Jegyzet 5 7 5" xfId="9738" xr:uid="{113EE68E-B382-4D96-9822-B9F9C4F723E8}"/>
    <cellStyle name="Jegyzet 5 7 6" xfId="8459" xr:uid="{EF3C653F-0CA3-41A0-853A-74BD9026F7C5}"/>
    <cellStyle name="Jegyzet 5 7 7" xfId="11113" xr:uid="{2D8DF413-6CBA-48A2-A8E7-FCC62B454284}"/>
    <cellStyle name="Jegyzet 5 7 8" xfId="12571" xr:uid="{2371834D-D137-4BC6-AC57-5B449134299E}"/>
    <cellStyle name="Jegyzet 5 7 9" xfId="15054" xr:uid="{09F7AF31-7602-4B8F-82F6-56E398AEF3B1}"/>
    <cellStyle name="Jegyzet 5 8" xfId="4796" xr:uid="{4A227129-81F9-4E4A-A849-8B0CE1F87AC4}"/>
    <cellStyle name="Jegyzet 5 9" xfId="5940" xr:uid="{2718C756-8A2D-4849-BD03-976D699AAE3C}"/>
    <cellStyle name="Jegyzet 6" xfId="3050" xr:uid="{2CD07B55-B569-4C17-9586-FAC4942FB9B1}"/>
    <cellStyle name="Jegyzet 6 10" xfId="15350" xr:uid="{BC4E4E33-C250-4206-879B-B80D188DA9E1}"/>
    <cellStyle name="Jegyzet 6 11" xfId="16679" xr:uid="{7673A975-9C65-48AF-AE1A-93BD3841CE3B}"/>
    <cellStyle name="Jegyzet 6 12" xfId="18010" xr:uid="{D786F17F-032B-413F-98F9-25A9EF8BFBB4}"/>
    <cellStyle name="Jegyzet 6 13" xfId="19702" xr:uid="{CE02A298-DAC1-4629-82EF-2BD772B10E60}"/>
    <cellStyle name="Jegyzet 6 14" xfId="20400" xr:uid="{4C6D11F4-5535-4B94-AE55-4DA785996382}"/>
    <cellStyle name="Jegyzet 6 15" xfId="21692" xr:uid="{F4AC8D4C-EEF3-4AAF-9B7F-03A6E53274B7}"/>
    <cellStyle name="Jegyzet 6 16" xfId="22981" xr:uid="{A1DC972A-1F52-425C-9F57-1DC0EB956952}"/>
    <cellStyle name="Jegyzet 6 2" xfId="5207" xr:uid="{E74D4FA5-8753-4B34-AFAE-793BF38B7CD8}"/>
    <cellStyle name="Jegyzet 6 3" xfId="6046" xr:uid="{F4F0D551-2CE1-4E9A-90AA-21D991BD73D9}"/>
    <cellStyle name="Jegyzet 6 4" xfId="7375" xr:uid="{CC34DC11-7078-4E55-BB0D-379D12857BF6}"/>
    <cellStyle name="Jegyzet 6 5" xfId="8704" xr:uid="{4FFC3311-4CA8-40ED-8ED5-D8953702E319}"/>
    <cellStyle name="Jegyzet 6 6" xfId="10483" xr:uid="{3B614B82-16E8-4672-BA20-F1F9F6A5E232}"/>
    <cellStyle name="Jegyzet 6 7" xfId="11844" xr:uid="{90614FDD-E9E1-4600-AA63-5046926EC357}"/>
    <cellStyle name="Jegyzet 6 8" xfId="12598" xr:uid="{0CF97E58-93C1-47DE-B11B-D934FF88EBBC}"/>
    <cellStyle name="Jegyzet 6 9" xfId="14020" xr:uid="{148B3C39-D251-4354-95FF-FED7380D4032}"/>
    <cellStyle name="Jegyzet 7" xfId="2713" xr:uid="{DFA9B117-0DD1-4D51-993D-D0BFD603734A}"/>
    <cellStyle name="Jegyzet 7 10" xfId="12217" xr:uid="{47529004-D669-466A-9398-3C5DDDDD4F15}"/>
    <cellStyle name="Jegyzet 7 11" xfId="13356" xr:uid="{52CCD93A-6575-4E6F-8E0D-636729A3CE31}"/>
    <cellStyle name="Jegyzet 7 12" xfId="12625" xr:uid="{2E65D36C-F885-4BA6-9E52-D506FA9E0373}"/>
    <cellStyle name="Jegyzet 7 13" xfId="19245" xr:uid="{3A343397-EA0F-47C0-8143-A24105C7AD24}"/>
    <cellStyle name="Jegyzet 7 14" xfId="20135" xr:uid="{0D7D035C-2D2D-480D-B81B-D52926C8577D}"/>
    <cellStyle name="Jegyzet 7 15" xfId="20058" xr:uid="{D8AF1C37-2906-4D1E-BD42-6928FA5E836D}"/>
    <cellStyle name="Jegyzet 7 16" xfId="19877" xr:uid="{A982830F-86DB-4372-9C71-6A70AD763A61}"/>
    <cellStyle name="Jegyzet 7 2" xfId="4654" xr:uid="{1770B08D-88D5-450D-82EF-C9114E8F468C}"/>
    <cellStyle name="Jegyzet 7 3" xfId="5732" xr:uid="{FF83231B-E1F7-431D-8CCB-FC4F7BCE432C}"/>
    <cellStyle name="Jegyzet 7 4" xfId="5788" xr:uid="{B9C70C7D-E2DF-42B2-980A-535732E44F4B}"/>
    <cellStyle name="Jegyzet 7 5" xfId="4984" xr:uid="{0C59FCAF-A1DB-449F-9F4A-BF2888390C58}"/>
    <cellStyle name="Jegyzet 7 6" xfId="9954" xr:uid="{8F965FE4-B8C0-48EF-BBE0-5778160A9659}"/>
    <cellStyle name="Jegyzet 7 7" xfId="11294" xr:uid="{BBFEBC96-1A26-4807-8057-A609DDC10F91}"/>
    <cellStyle name="Jegyzet 7 8" xfId="12725" xr:uid="{2D28DD42-7C50-495E-9E88-BE4AE35199C7}"/>
    <cellStyle name="Jegyzet 7 9" xfId="11740" xr:uid="{C9BB1441-4DB1-4A3C-808F-2F3CDEF8E61F}"/>
    <cellStyle name="Jegyzet 8" xfId="3101" xr:uid="{910B1628-94EE-4C34-9551-944D9C65FC71}"/>
    <cellStyle name="Jegyzet 8 10" xfId="15401" xr:uid="{AFC89FD8-76AF-41EB-B2BF-BE2745DDA399}"/>
    <cellStyle name="Jegyzet 8 11" xfId="16730" xr:uid="{6F1F382A-2431-4509-8A68-E2B6DB2A9F10}"/>
    <cellStyle name="Jegyzet 8 12" xfId="18061" xr:uid="{53C6CF4F-A00C-4EAC-90EA-4E5983AFF21B}"/>
    <cellStyle name="Jegyzet 8 13" xfId="19694" xr:uid="{614D3F87-C96C-4F1B-BED4-9F3C574A478F}"/>
    <cellStyle name="Jegyzet 8 14" xfId="20451" xr:uid="{29090389-9D35-4309-A480-4EFF0DD0E747}"/>
    <cellStyle name="Jegyzet 8 15" xfId="21743" xr:uid="{C66567D4-D770-4B5A-AEBB-BCF0247F9206}"/>
    <cellStyle name="Jegyzet 8 16" xfId="23032" xr:uid="{FE6A0AA5-3D05-4F46-90F9-46BE375919F3}"/>
    <cellStyle name="Jegyzet 8 2" xfId="5197" xr:uid="{B2BE5A8A-4536-411D-AA9C-D6DF5EBC8E16}"/>
    <cellStyle name="Jegyzet 8 3" xfId="6097" xr:uid="{E160D669-6540-4649-953E-72B5227C3065}"/>
    <cellStyle name="Jegyzet 8 4" xfId="7426" xr:uid="{52F4CE53-AB0E-49C9-93D3-C76E4093708A}"/>
    <cellStyle name="Jegyzet 8 5" xfId="8755" xr:uid="{F70B1F92-2502-46EB-B506-4A8543D977DF}"/>
    <cellStyle name="Jegyzet 8 6" xfId="10473" xr:uid="{669BBF45-F508-495C-96C0-1C5156BD71B2}"/>
    <cellStyle name="Jegyzet 8 7" xfId="11834" xr:uid="{4728AB96-21EF-4673-8B67-4CF72573AEA5}"/>
    <cellStyle name="Jegyzet 8 8" xfId="12799" xr:uid="{47C7FBC4-A10B-4F89-8AA4-131F821643EA}"/>
    <cellStyle name="Jegyzet 8 9" xfId="14071" xr:uid="{A0F092DB-CA83-4D0C-A1DA-99153BFABD39}"/>
    <cellStyle name="Jegyzet 9" xfId="3154" xr:uid="{785A7F06-3F70-4804-B33F-63B277344773}"/>
    <cellStyle name="Jegyzet 9 10" xfId="15454" xr:uid="{FF3CE642-0175-40E7-A948-FBE1561A4126}"/>
    <cellStyle name="Jegyzet 9 11" xfId="16783" xr:uid="{0022A308-0DA0-449F-A355-41606A28E5DB}"/>
    <cellStyle name="Jegyzet 9 12" xfId="18114" xr:uid="{370D152A-D392-4A8E-93A6-5189369A7485}"/>
    <cellStyle name="Jegyzet 9 13" xfId="19734" xr:uid="{BAA1EE59-255B-49F0-9BE2-81E4785BCF58}"/>
    <cellStyle name="Jegyzet 9 14" xfId="20504" xr:uid="{78521362-1FE0-4AAA-8729-3B2670615E4E}"/>
    <cellStyle name="Jegyzet 9 15" xfId="21796" xr:uid="{FD76401F-3460-4191-A204-B7309E17F160}"/>
    <cellStyle name="Jegyzet 9 16" xfId="23085" xr:uid="{48181D35-B49C-4BD5-8860-1E80228DB32A}"/>
    <cellStyle name="Jegyzet 9 2" xfId="5240" xr:uid="{22731B07-BEBB-4075-AE3C-0E1375A4EA51}"/>
    <cellStyle name="Jegyzet 9 3" xfId="6150" xr:uid="{98E61E47-B282-4FD8-9F7B-A022C452B3E4}"/>
    <cellStyle name="Jegyzet 9 4" xfId="7479" xr:uid="{6E360AC6-11EA-494C-8E82-2AE362A4369D}"/>
    <cellStyle name="Jegyzet 9 5" xfId="8808" xr:uid="{54BC52D6-72CE-47C4-B9C7-CB914DD527DE}"/>
    <cellStyle name="Jegyzet 9 6" xfId="10515" xr:uid="{9FF39EFB-0B99-4AD3-80B1-C31A087F6D81}"/>
    <cellStyle name="Jegyzet 9 7" xfId="11877" xr:uid="{9C574D70-6FF8-471B-91F8-F5FAF564D92C}"/>
    <cellStyle name="Jegyzet 9 8" xfId="12850" xr:uid="{840BBE66-AC86-4934-ACD5-1EB780D2A719}"/>
    <cellStyle name="Jegyzet 9 9" xfId="14124" xr:uid="{5031DAEF-4CD0-427D-B840-4CD13268379E}"/>
    <cellStyle name="Jelölőszín (1)" xfId="2631" xr:uid="{42CA2F74-A434-4B0A-9C02-FBF6ECE2B3A0}"/>
    <cellStyle name="Jelölőszín (2)" xfId="2632" xr:uid="{EA864A2F-BAA2-4507-A558-72CEEDC6DC74}"/>
    <cellStyle name="Jelölőszín (3)" xfId="2633" xr:uid="{53F24874-2964-4D60-A154-84A92E34D705}"/>
    <cellStyle name="Jelölőszín (4)" xfId="2634" xr:uid="{B637E94F-B6E5-45FA-92E0-DB56C40A80D0}"/>
    <cellStyle name="Jelölőszín (5)" xfId="2635" xr:uid="{DC220262-23E7-40AF-ACBE-72D2B2E3E3CB}"/>
    <cellStyle name="Jelölőszín (6)" xfId="2636" xr:uid="{70E50528-2A21-4C22-B61C-134BA91310E1}"/>
    <cellStyle name="Jó" xfId="2637" xr:uid="{694D3A0D-EAE5-4727-83DD-B08F77478B99}"/>
    <cellStyle name="Kimenet" xfId="2638" xr:uid="{9BE23C96-BFE6-4E57-8B31-7E9BB3B09FC8}"/>
    <cellStyle name="Kimenet 10" xfId="3720" xr:uid="{D3196A4B-9302-43C1-868C-481B63B61FCA}"/>
    <cellStyle name="Kimenet 10 10" xfId="16020" xr:uid="{9E1279B5-99E5-4001-8BC5-9BE8327C0B59}"/>
    <cellStyle name="Kimenet 10 11" xfId="17349" xr:uid="{3AA63A4B-516A-45E6-AB9F-B52CCB5994F6}"/>
    <cellStyle name="Kimenet 10 12" xfId="18680" xr:uid="{0DD166E2-3AA1-4C1D-B75C-14CB1B249FF9}"/>
    <cellStyle name="Kimenet 10 13" xfId="19568" xr:uid="{98457590-47A9-4E5F-8FE3-93C85A564E8E}"/>
    <cellStyle name="Kimenet 10 14" xfId="21070" xr:uid="{FD132351-EA7A-43D0-B758-CDA4C6714646}"/>
    <cellStyle name="Kimenet 10 15" xfId="22362" xr:uid="{E1767300-279A-4A2E-8FEF-C714159E337C}"/>
    <cellStyle name="Kimenet 10 16" xfId="23651" xr:uid="{CACD54F4-8BDD-424A-B016-D23D366F3C74}"/>
    <cellStyle name="Kimenet 10 2" xfId="5041" xr:uid="{95F4666C-FB22-452D-A1B5-E3052ED05148}"/>
    <cellStyle name="Kimenet 10 3" xfId="6716" xr:uid="{1B31D9A3-398C-4507-9800-11668D3D3119}"/>
    <cellStyle name="Kimenet 10 4" xfId="8045" xr:uid="{D16DF030-0464-468A-BA4A-EF216C7AE603}"/>
    <cellStyle name="Kimenet 10 5" xfId="9374" xr:uid="{3D8664A9-83AF-4CB9-B5E5-1202590ECD90}"/>
    <cellStyle name="Kimenet 10 6" xfId="10325" xr:uid="{E68DFA57-E1CF-465C-AF14-8C1D8836B232}"/>
    <cellStyle name="Kimenet 10 7" xfId="11678" xr:uid="{166A553D-88D5-4CAE-A3B3-479D01AD77CA}"/>
    <cellStyle name="Kimenet 10 8" xfId="12645" xr:uid="{E0EEC1BC-642F-485C-8B5D-570AF74257E4}"/>
    <cellStyle name="Kimenet 10 9" xfId="14690" xr:uid="{2200E52A-21A9-43B9-BA53-2836026D8E30}"/>
    <cellStyle name="Kimenet 11" xfId="3875" xr:uid="{FBB2AC97-8212-4E69-A389-4BB5E13BAD01}"/>
    <cellStyle name="Kimenet 11 10" xfId="16175" xr:uid="{E5FBC129-BD76-4BDF-B039-BA3E60150B90}"/>
    <cellStyle name="Kimenet 11 11" xfId="17504" xr:uid="{6F0DACA0-5ED7-4CED-BFA3-849FEA222962}"/>
    <cellStyle name="Kimenet 11 12" xfId="18835" xr:uid="{FBFFDD88-25D7-48A5-8BE7-936DA3CA56C2}"/>
    <cellStyle name="Kimenet 11 13" xfId="19948" xr:uid="{7155E746-FBC4-4092-94D0-738B678C4FE2}"/>
    <cellStyle name="Kimenet 11 14" xfId="21225" xr:uid="{3DA0DB8B-6F1E-4E1C-8220-C0AA70541EDE}"/>
    <cellStyle name="Kimenet 11 15" xfId="22517" xr:uid="{F0FB6CA5-3A12-4AE5-8956-3EEEEF8F48CF}"/>
    <cellStyle name="Kimenet 11 16" xfId="23806" xr:uid="{E47D88F5-3AE9-47A5-A2E1-71B4DDF609C6}"/>
    <cellStyle name="Kimenet 11 2" xfId="5507" xr:uid="{5DA46251-26DC-44F8-8A38-D3AC225D8021}"/>
    <cellStyle name="Kimenet 11 3" xfId="6871" xr:uid="{D421ADEB-C43C-4E62-AA32-837820E91643}"/>
    <cellStyle name="Kimenet 11 4" xfId="8200" xr:uid="{DAA3CD11-F363-4298-A78E-F9C1FEF2F2C9}"/>
    <cellStyle name="Kimenet 11 5" xfId="9529" xr:uid="{E993256B-5427-4BC6-A471-5EBC832A8216}"/>
    <cellStyle name="Kimenet 11 6" xfId="10767" xr:uid="{6F34B89E-5F85-4C81-8AFB-A23AC4AF90C5}"/>
    <cellStyle name="Kimenet 11 7" xfId="12296" xr:uid="{0717EC5C-8EA0-4818-B00B-711CC45074D0}"/>
    <cellStyle name="Kimenet 11 8" xfId="11292" xr:uid="{F539A6C8-5A3F-4934-895B-F8A99A54E569}"/>
    <cellStyle name="Kimenet 11 9" xfId="14845" xr:uid="{AB07D37B-9498-448C-BFDE-59F6329046F3}"/>
    <cellStyle name="Kimenet 12" xfId="4516" xr:uid="{557EDDB7-C995-4B5B-B2D4-4657518C4A56}"/>
    <cellStyle name="Kimenet 13" xfId="5706" xr:uid="{655FAEBD-C972-4105-8B06-C65DDE51012A}"/>
    <cellStyle name="Kimenet 14" xfId="4925" xr:uid="{ED13FA20-3402-4AB4-9340-5ABC12FC7274}"/>
    <cellStyle name="Kimenet 15" xfId="4367" xr:uid="{CF3F1858-3943-4E12-A2B2-3019C63609D9}"/>
    <cellStyle name="Kimenet 16" xfId="9824" xr:uid="{668F17B6-F180-4A59-BADB-5FDC6C8FC206}"/>
    <cellStyle name="Kimenet 17" xfId="11157" xr:uid="{DD5F94CB-8924-4D73-A47F-C1793F381839}"/>
    <cellStyle name="Kimenet 18" xfId="13126" xr:uid="{FE98A4A6-E51A-4CF3-BC04-DE95D6338ACD}"/>
    <cellStyle name="Kimenet 19" xfId="12366" xr:uid="{509B2D41-02FE-467E-B899-EDBAB3E72D7F}"/>
    <cellStyle name="Kimenet 2" xfId="2809" xr:uid="{40229740-905C-4BDA-BE80-91CECA83AE6F}"/>
    <cellStyle name="Kimenet 2 10" xfId="3045" xr:uid="{3361E450-3ACC-422C-9B7E-4700C0445B80}"/>
    <cellStyle name="Kimenet 2 10 10" xfId="15345" xr:uid="{9DFF176F-6D10-4CCD-830A-E722D7779FFA}"/>
    <cellStyle name="Kimenet 2 10 11" xfId="16674" xr:uid="{AD755E90-39E1-4EBB-94B3-79EC8C432E10}"/>
    <cellStyle name="Kimenet 2 10 12" xfId="18005" xr:uid="{9FC1BAED-16BA-4FFB-AC66-E85D9BE0FD16}"/>
    <cellStyle name="Kimenet 2 10 13" xfId="19483" xr:uid="{8F473000-874A-436D-BB37-942D293447EB}"/>
    <cellStyle name="Kimenet 2 10 14" xfId="20395" xr:uid="{5BA78B15-161B-461F-AB90-2476EE2FB1C1}"/>
    <cellStyle name="Kimenet 2 10 15" xfId="21687" xr:uid="{2B0E7661-D8F4-403C-9787-728021E77875}"/>
    <cellStyle name="Kimenet 2 10 16" xfId="22976" xr:uid="{C45AC428-2C32-4226-9F1F-068571EF763A}"/>
    <cellStyle name="Kimenet 2 10 2" xfId="4927" xr:uid="{984E84C8-9964-405B-98B3-B5406F4CC394}"/>
    <cellStyle name="Kimenet 2 10 3" xfId="6041" xr:uid="{B41DF783-1D07-4693-94C4-F83705CB69D1}"/>
    <cellStyle name="Kimenet 2 10 4" xfId="7370" xr:uid="{971ABF3F-9C2C-4E50-BF10-91FD72FA37A9}"/>
    <cellStyle name="Kimenet 2 10 5" xfId="8699" xr:uid="{6C51110D-3DC0-479C-85F2-48E67C9CEE05}"/>
    <cellStyle name="Kimenet 2 10 6" xfId="10219" xr:uid="{029AE0FC-C16D-4271-8513-E47B2BC44CC0}"/>
    <cellStyle name="Kimenet 2 10 7" xfId="11566" xr:uid="{DFD66601-A7ED-40C5-8BD5-68159D0D9861}"/>
    <cellStyle name="Kimenet 2 10 8" xfId="12885" xr:uid="{12C68150-D80B-442D-9EDC-6379D582B52B}"/>
    <cellStyle name="Kimenet 2 10 9" xfId="14015" xr:uid="{EC4BA448-0675-40B1-B6E0-C4C6F2D85CA6}"/>
    <cellStyle name="Kimenet 2 11" xfId="4532" xr:uid="{E69A06C0-B59F-4B11-ADCA-4A7589E1060E}"/>
    <cellStyle name="Kimenet 2 12" xfId="5805" xr:uid="{C58339E7-724C-405A-9E9A-398E82982520}"/>
    <cellStyle name="Kimenet 2 13" xfId="7135" xr:uid="{3EBADC68-77D1-418A-86C7-984472529840}"/>
    <cellStyle name="Kimenet 2 14" xfId="8464" xr:uid="{B7D0E793-E444-4EB7-8888-8E62F307D0BA}"/>
    <cellStyle name="Kimenet 2 15" xfId="9840" xr:uid="{85FEEBD5-5FD6-48F5-8FDB-0F4CB8D3A783}"/>
    <cellStyle name="Kimenet 2 16" xfId="11173" xr:uid="{D34F0396-727B-4C6D-8618-A88EDDD8411D}"/>
    <cellStyle name="Kimenet 2 17" xfId="13744" xr:uid="{233959BA-17ED-4FE4-94FF-42135D5860C2}"/>
    <cellStyle name="Kimenet 2 18" xfId="13780" xr:uid="{7510D7EF-43E8-4ADF-B7EB-A9B9C17C871E}"/>
    <cellStyle name="Kimenet 2 19" xfId="15109" xr:uid="{B6CE3762-1121-4B8D-88EC-BE419746D850}"/>
    <cellStyle name="Kimenet 2 2" xfId="2849" xr:uid="{2F37E94F-E16F-42C3-9273-001265C9BF03}"/>
    <cellStyle name="Kimenet 2 2 10" xfId="5628" xr:uid="{6279429C-ED6A-4F60-86EA-8CF9DD355C26}"/>
    <cellStyle name="Kimenet 2 2 11" xfId="5845" xr:uid="{815C160C-1B90-48B7-9AF2-C84BB79D5EC0}"/>
    <cellStyle name="Kimenet 2 2 12" xfId="7175" xr:uid="{9836D87F-64EE-4573-9981-4B15A3715C87}"/>
    <cellStyle name="Kimenet 2 2 13" xfId="8504" xr:uid="{C589C2DF-F111-48C9-8B2C-6098B381F198}"/>
    <cellStyle name="Kimenet 2 2 14" xfId="10884" xr:uid="{4CEA3790-8968-4420-AD30-446E184648BF}"/>
    <cellStyle name="Kimenet 2 2 15" xfId="12268" xr:uid="{FDD4D3CB-3702-4980-86AC-FF4A0DFFBD13}"/>
    <cellStyle name="Kimenet 2 2 16" xfId="11725" xr:uid="{15B790CE-2F55-46DF-9E12-62864AD0E604}"/>
    <cellStyle name="Kimenet 2 2 17" xfId="13820" xr:uid="{315A0B9D-9DAF-4E87-A078-8643DDE6A944}"/>
    <cellStyle name="Kimenet 2 2 18" xfId="15149" xr:uid="{04446A93-1040-42E4-B527-A83E3B58E739}"/>
    <cellStyle name="Kimenet 2 2 19" xfId="16479" xr:uid="{95D8C0F9-510B-4C7B-BFD3-2BC988A9DCE9}"/>
    <cellStyle name="Kimenet 2 2 2" xfId="2876" xr:uid="{BADC3495-2B05-4EF2-9E5D-2889E224B923}"/>
    <cellStyle name="Kimenet 2 2 2 10" xfId="7202" xr:uid="{3F732CC3-6ABD-4357-9BCF-86DC42807D94}"/>
    <cellStyle name="Kimenet 2 2 2 11" xfId="8531" xr:uid="{18D616CF-0EEA-4282-A49D-C63127C7FD41}"/>
    <cellStyle name="Kimenet 2 2 2 12" xfId="10825" xr:uid="{C3019D03-D723-45B8-B001-E93E7E8F5502}"/>
    <cellStyle name="Kimenet 2 2 2 13" xfId="12207" xr:uid="{CA3D561B-01C9-41BF-B334-428CA08DE231}"/>
    <cellStyle name="Kimenet 2 2 2 14" xfId="13240" xr:uid="{474F8C2C-53FC-46BF-AFD4-BC6D76325AF6}"/>
    <cellStyle name="Kimenet 2 2 2 15" xfId="13847" xr:uid="{80F879D4-FF5F-4253-9452-A8B0CAE7A0A6}"/>
    <cellStyle name="Kimenet 2 2 2 16" xfId="15176" xr:uid="{CA9AF710-7163-426C-B06E-A5B3FE59DAB1}"/>
    <cellStyle name="Kimenet 2 2 2 17" xfId="16506" xr:uid="{D16F1D04-282B-4F54-8B79-E058D3477C93}"/>
    <cellStyle name="Kimenet 2 2 2 18" xfId="17836" xr:uid="{BF15322F-10D4-4A17-8DB8-AEFF1644F3E7}"/>
    <cellStyle name="Kimenet 2 2 2 19" xfId="20000" xr:uid="{0F880615-7FE2-48FC-91C4-352B65F238AC}"/>
    <cellStyle name="Kimenet 2 2 2 2" xfId="3232" xr:uid="{15C3EB96-A049-468A-B528-3117FB2AD047}"/>
    <cellStyle name="Kimenet 2 2 2 2 10" xfId="15532" xr:uid="{D011F532-E406-429A-988A-2D24C73A8D2A}"/>
    <cellStyle name="Kimenet 2 2 2 2 11" xfId="16861" xr:uid="{8AA331AB-5A2F-4E19-AC44-70269526B390}"/>
    <cellStyle name="Kimenet 2 2 2 2 12" xfId="18192" xr:uid="{5E28D230-0F9A-49AC-A211-56A6C7056003}"/>
    <cellStyle name="Kimenet 2 2 2 2 13" xfId="19652" xr:uid="{637C3A4D-20CF-4E13-9456-F6354305FC11}"/>
    <cellStyle name="Kimenet 2 2 2 2 14" xfId="20582" xr:uid="{C4DA725C-8ACD-4D97-A2A8-340A50D06BAE}"/>
    <cellStyle name="Kimenet 2 2 2 2 15" xfId="21874" xr:uid="{E470593E-DA8F-4A40-B2F1-1A406A32676C}"/>
    <cellStyle name="Kimenet 2 2 2 2 16" xfId="23163" xr:uid="{F7EB169D-3A2F-425B-8855-7EDF502D45FA}"/>
    <cellStyle name="Kimenet 2 2 2 2 2" xfId="5138" xr:uid="{F99E556E-EAFF-4820-9160-0F714BC6D22C}"/>
    <cellStyle name="Kimenet 2 2 2 2 3" xfId="6228" xr:uid="{3E45A35E-4D53-4CBB-9F83-0C19DD5F4EB7}"/>
    <cellStyle name="Kimenet 2 2 2 2 4" xfId="7557" xr:uid="{5A23A072-4EC8-4D52-A182-59EFB85B7EC9}"/>
    <cellStyle name="Kimenet 2 2 2 2 5" xfId="8886" xr:uid="{AA8B97D8-7051-45E6-8CF5-89491D22AFFF}"/>
    <cellStyle name="Kimenet 2 2 2 2 6" xfId="10417" xr:uid="{4BDE736A-D4D2-4F68-B1A1-14BAF3EBFFB5}"/>
    <cellStyle name="Kimenet 2 2 2 2 7" xfId="11775" xr:uid="{101AA619-8D8E-42EB-A129-3E216C8F09ED}"/>
    <cellStyle name="Kimenet 2 2 2 2 8" xfId="13657" xr:uid="{CEF3EB7F-6EA7-4F68-B56D-256F95A62295}"/>
    <cellStyle name="Kimenet 2 2 2 2 9" xfId="14202" xr:uid="{1260FE7E-4293-4309-BFA2-AE60FEB2FAAC}"/>
    <cellStyle name="Kimenet 2 2 2 20" xfId="20250" xr:uid="{9E5BA716-F751-496B-A68B-0ACB8DE096A9}"/>
    <cellStyle name="Kimenet 2 2 2 21" xfId="21543" xr:uid="{0D32BB5B-BDF6-4D1E-A2EE-3CC789E4FAE8}"/>
    <cellStyle name="Kimenet 2 2 2 22" xfId="22834" xr:uid="{07B09EA0-5B14-4BF6-87CB-1790FF81B312}"/>
    <cellStyle name="Kimenet 2 2 2 3" xfId="3397" xr:uid="{6844DA5D-84F5-4BF1-A944-494ADFF54C47}"/>
    <cellStyle name="Kimenet 2 2 2 3 10" xfId="15697" xr:uid="{8A464112-B396-425A-B376-3818DC8053D7}"/>
    <cellStyle name="Kimenet 2 2 2 3 11" xfId="17026" xr:uid="{B1377391-44CA-412D-BB1E-14F44FEC0323}"/>
    <cellStyle name="Kimenet 2 2 2 3 12" xfId="18357" xr:uid="{4F9BCF56-04A1-4FCE-A147-5FBA37DB394D}"/>
    <cellStyle name="Kimenet 2 2 2 3 13" xfId="11628" xr:uid="{1C60DBF3-76E9-411F-BBA2-660234C562B3}"/>
    <cellStyle name="Kimenet 2 2 2 3 14" xfId="20747" xr:uid="{5F5B00F2-AEDE-4861-97D4-FB9028555A1A}"/>
    <cellStyle name="Kimenet 2 2 2 3 15" xfId="22039" xr:uid="{5679301C-497A-4F0E-81E5-6BF6493A4D86}"/>
    <cellStyle name="Kimenet 2 2 2 3 16" xfId="23328" xr:uid="{8E585890-BA85-4072-9456-D01B70F415AF}"/>
    <cellStyle name="Kimenet 2 2 2 3 2" xfId="4167" xr:uid="{D1B333FF-AD13-4A6F-84E0-8EE5D4C41CB4}"/>
    <cellStyle name="Kimenet 2 2 2 3 3" xfId="6393" xr:uid="{AB02FFB0-0E27-44F3-9188-AB2C08B84D6B}"/>
    <cellStyle name="Kimenet 2 2 2 3 4" xfId="7722" xr:uid="{7BCE20DD-6B23-447B-89C5-99D8D391AA7B}"/>
    <cellStyle name="Kimenet 2 2 2 3 5" xfId="9051" xr:uid="{D317A784-CF35-4E93-95F0-2C1906EF6151}"/>
    <cellStyle name="Kimenet 2 2 2 3 6" xfId="4779" xr:uid="{10AFED50-168A-4ECC-8F7B-594662D73DE6}"/>
    <cellStyle name="Kimenet 2 2 2 3 7" xfId="10891" xr:uid="{F6FEB0BF-4201-44A5-8B58-C882B67A6DD1}"/>
    <cellStyle name="Kimenet 2 2 2 3 8" xfId="12894" xr:uid="{61261D79-EA02-4222-AEEB-D201ED460115}"/>
    <cellStyle name="Kimenet 2 2 2 3 9" xfId="14367" xr:uid="{433B6C6E-D03D-470F-959D-4BFEB413B881}"/>
    <cellStyle name="Kimenet 2 2 2 4" xfId="3557" xr:uid="{D6F4687F-EB8B-4C84-8612-CB02F245FD66}"/>
    <cellStyle name="Kimenet 2 2 2 4 10" xfId="15857" xr:uid="{318B62E2-4E3F-44D9-A494-8D203C6014E2}"/>
    <cellStyle name="Kimenet 2 2 2 4 11" xfId="17186" xr:uid="{915B0DC1-730C-48A0-AE83-45A8C9A6B280}"/>
    <cellStyle name="Kimenet 2 2 2 4 12" xfId="18517" xr:uid="{49092708-C060-4F3B-A82C-D1E9C57F3C01}"/>
    <cellStyle name="Kimenet 2 2 2 4 13" xfId="19378" xr:uid="{47BBE367-BBFE-4D9B-A17D-47775508CE59}"/>
    <cellStyle name="Kimenet 2 2 2 4 14" xfId="20907" xr:uid="{72E74574-5DEE-4C8F-B8CA-4FE86CDAC917}"/>
    <cellStyle name="Kimenet 2 2 2 4 15" xfId="22199" xr:uid="{C672DD60-F717-4F62-BA0B-0BA5F288A5A3}"/>
    <cellStyle name="Kimenet 2 2 2 4 16" xfId="23488" xr:uid="{77147B99-76CD-4AB1-A380-85E55A91180C}"/>
    <cellStyle name="Kimenet 2 2 2 4 2" xfId="4810" xr:uid="{905A815B-B2D3-4DAE-B2CA-59E9AEDB74AB}"/>
    <cellStyle name="Kimenet 2 2 2 4 3" xfId="6553" xr:uid="{4FFA401F-6FE0-458A-AFBF-75672BAC893F}"/>
    <cellStyle name="Kimenet 2 2 2 4 4" xfId="7882" xr:uid="{CD235EED-232C-410B-A296-CB6D8E869761}"/>
    <cellStyle name="Kimenet 2 2 2 4 5" xfId="9211" xr:uid="{B4AC60F4-4437-4094-8D89-3AE30936F0BC}"/>
    <cellStyle name="Kimenet 2 2 2 4 6" xfId="10106" xr:uid="{FB020092-668A-4118-BF18-FCDEF7A422EF}"/>
    <cellStyle name="Kimenet 2 2 2 4 7" xfId="11449" xr:uid="{7C5B361D-64FB-4C65-831B-A7C05F098054}"/>
    <cellStyle name="Kimenet 2 2 2 4 8" xfId="13110" xr:uid="{21CB9C12-C42B-4C04-9F8A-229D359ED712}"/>
    <cellStyle name="Kimenet 2 2 2 4 9" xfId="14527" xr:uid="{2BCE5245-2162-4348-8596-F2A2434FB54C}"/>
    <cellStyle name="Kimenet 2 2 2 5" xfId="3716" xr:uid="{8CCB4D3F-8B1C-443B-B974-A8FF95DBD298}"/>
    <cellStyle name="Kimenet 2 2 2 5 10" xfId="16016" xr:uid="{434E852E-21B6-4DF9-B349-6F875FAD37D7}"/>
    <cellStyle name="Kimenet 2 2 2 5 11" xfId="17345" xr:uid="{515C8D2D-9BF7-463A-9747-64DB1C6D51FE}"/>
    <cellStyle name="Kimenet 2 2 2 5 12" xfId="18676" xr:uid="{FC4D43D4-5515-4344-A231-3A5D8413446F}"/>
    <cellStyle name="Kimenet 2 2 2 5 13" xfId="20076" xr:uid="{DD9ADFB4-898F-48E4-ACD8-36319F25FE52}"/>
    <cellStyle name="Kimenet 2 2 2 5 14" xfId="21066" xr:uid="{81A8383D-EEC0-4BA2-A3FE-F3867959368A}"/>
    <cellStyle name="Kimenet 2 2 2 5 15" xfId="22358" xr:uid="{B0593819-5D83-4426-BA1F-A2A617B29B7B}"/>
    <cellStyle name="Kimenet 2 2 2 5 16" xfId="23647" xr:uid="{0D450170-B334-44D3-8F18-C1E260C926CD}"/>
    <cellStyle name="Kimenet 2 2 2 5 2" xfId="5662" xr:uid="{40ECA9D1-28E4-43A4-B257-381385927738}"/>
    <cellStyle name="Kimenet 2 2 2 5 3" xfId="6712" xr:uid="{FFCA55EA-B02F-4715-84C8-1B83BFC0B0A0}"/>
    <cellStyle name="Kimenet 2 2 2 5 4" xfId="8041" xr:uid="{256AFD68-DB0D-4BCC-B7B0-4ED2D9AAAD7D}"/>
    <cellStyle name="Kimenet 2 2 2 5 5" xfId="9370" xr:uid="{30B3C800-5C38-47F5-BEF4-B0B33357B454}"/>
    <cellStyle name="Kimenet 2 2 2 5 6" xfId="10914" xr:uid="{870F6763-4B2E-4858-B9B6-A8E098473A00}"/>
    <cellStyle name="Kimenet 2 2 2 5 7" xfId="12301" xr:uid="{EF3DECA5-ABB0-40E4-89DA-F43ED3A00310}"/>
    <cellStyle name="Kimenet 2 2 2 5 8" xfId="11897" xr:uid="{5068F1E8-295D-42C9-B494-C21826CB28E8}"/>
    <cellStyle name="Kimenet 2 2 2 5 9" xfId="14686" xr:uid="{10409C1D-DDCB-4B91-87E6-5E06A7107D3C}"/>
    <cellStyle name="Kimenet 2 2 2 6" xfId="3871" xr:uid="{D56708D0-915B-4FB1-8770-8F3B73400FC2}"/>
    <cellStyle name="Kimenet 2 2 2 6 10" xfId="16171" xr:uid="{D0A454ED-F97E-43D5-8C79-D343F03B168D}"/>
    <cellStyle name="Kimenet 2 2 2 6 11" xfId="17500" xr:uid="{C5889ABB-30CF-4716-B171-1EAE1BE5C7A9}"/>
    <cellStyle name="Kimenet 2 2 2 6 12" xfId="18831" xr:uid="{4F82C912-972D-4210-9E4B-D2D4FD3EDB48}"/>
    <cellStyle name="Kimenet 2 2 2 6 13" xfId="19329" xr:uid="{A546C129-0D1C-4F7C-9088-09D3C7AC495F}"/>
    <cellStyle name="Kimenet 2 2 2 6 14" xfId="21221" xr:uid="{1FAAB2E4-0FE1-4EEF-89F2-13BA8074D116}"/>
    <cellStyle name="Kimenet 2 2 2 6 15" xfId="22513" xr:uid="{B8F6F159-4562-4F03-BA33-671C10D695A0}"/>
    <cellStyle name="Kimenet 2 2 2 6 16" xfId="23802" xr:uid="{78090E17-CC7C-481A-AB7E-4E1736793884}"/>
    <cellStyle name="Kimenet 2 2 2 6 2" xfId="4752" xr:uid="{59DC0076-1727-46DA-9352-4DC7C1497155}"/>
    <cellStyle name="Kimenet 2 2 2 6 3" xfId="6867" xr:uid="{F6EDF54B-DFDC-45C5-8ECA-F8C771730093}"/>
    <cellStyle name="Kimenet 2 2 2 6 4" xfId="8196" xr:uid="{ED9CCB6E-5BF8-42AD-9101-F2E6209D5B4F}"/>
    <cellStyle name="Kimenet 2 2 2 6 5" xfId="9525" xr:uid="{848C8D7D-C328-4644-95C1-1DA26BDC758B}"/>
    <cellStyle name="Kimenet 2 2 2 6 6" xfId="10050" xr:uid="{E5E7285F-5BA4-46B5-920F-B46603EE2BF6}"/>
    <cellStyle name="Kimenet 2 2 2 6 7" xfId="11352" xr:uid="{22857ECD-4C1A-4C53-8465-671CACA59363}"/>
    <cellStyle name="Kimenet 2 2 2 6 8" xfId="13174" xr:uid="{5E134DFC-1E13-4042-924F-6949489779AB}"/>
    <cellStyle name="Kimenet 2 2 2 6 9" xfId="14841" xr:uid="{E1798E25-F279-48FF-AD6A-B8873A4BD192}"/>
    <cellStyle name="Kimenet 2 2 2 7" xfId="4024" xr:uid="{700C7641-77A4-434D-AB1F-0A7A11CF043D}"/>
    <cellStyle name="Kimenet 2 2 2 7 10" xfId="16324" xr:uid="{1DD9EE59-EE1F-4116-BCA5-B17FAC421308}"/>
    <cellStyle name="Kimenet 2 2 2 7 11" xfId="17653" xr:uid="{9D3BCC0D-2F2D-4F84-A7AF-AE76135F5CD0}"/>
    <cellStyle name="Kimenet 2 2 2 7 12" xfId="18984" xr:uid="{A5DE7001-425C-4D4A-BB1A-F2560013D55D}"/>
    <cellStyle name="Kimenet 2 2 2 7 13" xfId="13190" xr:uid="{80B62338-E049-457B-B5B4-7D9894BDE58E}"/>
    <cellStyle name="Kimenet 2 2 2 7 14" xfId="21374" xr:uid="{88C08677-ABE7-451F-82D6-5B6BF0EF9F2C}"/>
    <cellStyle name="Kimenet 2 2 2 7 15" xfId="22666" xr:uid="{131287CF-4B60-40A1-B5C3-C04354FDC4A8}"/>
    <cellStyle name="Kimenet 2 2 2 7 16" xfId="23955" xr:uid="{67A45DD5-4F90-4181-A692-4F3C6B3459FB}"/>
    <cellStyle name="Kimenet 2 2 2 7 2" xfId="4231" xr:uid="{80EE86F9-36CF-4741-985C-2A85D799EBA7}"/>
    <cellStyle name="Kimenet 2 2 2 7 3" xfId="7020" xr:uid="{52CF5539-6569-43FA-A6E3-6647B944CC4D}"/>
    <cellStyle name="Kimenet 2 2 2 7 4" xfId="8349" xr:uid="{C02B5E0D-2078-4CE3-A45C-0D69185E8D75}"/>
    <cellStyle name="Kimenet 2 2 2 7 5" xfId="9678" xr:uid="{A27A3048-88A7-476D-B0B0-01E8C6A79AB6}"/>
    <cellStyle name="Kimenet 2 2 2 7 6" xfId="5167" xr:uid="{26141666-3687-477C-BF5D-BF7F61955B53}"/>
    <cellStyle name="Kimenet 2 2 2 7 7" xfId="11107" xr:uid="{F97567A1-39FC-453E-821E-7890DF5082D4}"/>
    <cellStyle name="Kimenet 2 2 2 7 8" xfId="13688" xr:uid="{6DABBF08-0577-445F-8A61-C5553727377E}"/>
    <cellStyle name="Kimenet 2 2 2 7 9" xfId="14994" xr:uid="{3544C1F1-D47A-4A00-84CE-A3B7E919992D}"/>
    <cellStyle name="Kimenet 2 2 2 8" xfId="5568" xr:uid="{2583CE56-133C-4249-88EA-A2EA0D2328C8}"/>
    <cellStyle name="Kimenet 2 2 2 9" xfId="5872" xr:uid="{2E259FAD-8BD1-4A7C-A292-0C7D5FA465D8}"/>
    <cellStyle name="Kimenet 2 2 20" xfId="17809" xr:uid="{DA7781C0-2602-427E-A633-4FB9E01F9AE4}"/>
    <cellStyle name="Kimenet 2 2 21" xfId="20054" xr:uid="{1961C188-519B-4F7C-A012-731B788C8F27}"/>
    <cellStyle name="Kimenet 2 2 22" xfId="20225" xr:uid="{69F3E4EE-20DD-41D9-9065-B1D0D932EE89}"/>
    <cellStyle name="Kimenet 2 2 23" xfId="21518" xr:uid="{F6D6A6F2-F81A-493C-B520-21F01805AFFB}"/>
    <cellStyle name="Kimenet 2 2 24" xfId="22809" xr:uid="{E1795536-89CA-447D-A68C-009C612D803F}"/>
    <cellStyle name="Kimenet 2 2 3" xfId="2945" xr:uid="{72A78697-9FC5-423E-A7A6-35517FF2B2C8}"/>
    <cellStyle name="Kimenet 2 2 3 10" xfId="7271" xr:uid="{16775044-5A66-4EE7-B840-BC48B195FB6B}"/>
    <cellStyle name="Kimenet 2 2 3 11" xfId="8600" xr:uid="{A864C312-6C37-4F93-836C-6024A23F16F7}"/>
    <cellStyle name="Kimenet 2 2 3 12" xfId="10097" xr:uid="{E1F578F3-0125-4172-BDC3-7F07F3F338AC}"/>
    <cellStyle name="Kimenet 2 2 3 13" xfId="11440" xr:uid="{D89A7601-26C0-4FBE-8DA5-518231BB8383}"/>
    <cellStyle name="Kimenet 2 2 3 14" xfId="13487" xr:uid="{48C1B44E-D3D7-4EB1-943B-1A5A3EAD088C}"/>
    <cellStyle name="Kimenet 2 2 3 15" xfId="13916" xr:uid="{AE116B6E-A437-4F83-A299-8FC967AA9BF8}"/>
    <cellStyle name="Kimenet 2 2 3 16" xfId="15245" xr:uid="{D676CE28-228C-44C2-9F14-5BF993F28FAA}"/>
    <cellStyle name="Kimenet 2 2 3 17" xfId="16575" xr:uid="{A170BD56-627A-4F62-B100-745B9439B55A}"/>
    <cellStyle name="Kimenet 2 2 3 18" xfId="17905" xr:uid="{83329A6C-843E-44B4-B9C1-CCC20A562971}"/>
    <cellStyle name="Kimenet 2 2 3 19" xfId="19370" xr:uid="{1D840762-0E29-432D-941D-9A9B3A65B5AF}"/>
    <cellStyle name="Kimenet 2 2 3 2" xfId="3294" xr:uid="{CD1B9BCB-C402-4BF2-B1D0-865B9615BD71}"/>
    <cellStyle name="Kimenet 2 2 3 2 10" xfId="15594" xr:uid="{19DEBEE3-DE27-46A9-8557-668876AE8C28}"/>
    <cellStyle name="Kimenet 2 2 3 2 11" xfId="16923" xr:uid="{E95CC5F2-A099-4B39-BD52-6DCC70D084B2}"/>
    <cellStyle name="Kimenet 2 2 3 2 12" xfId="18254" xr:uid="{DB7501AA-0961-4ED3-A355-0100B303B564}"/>
    <cellStyle name="Kimenet 2 2 3 2 13" xfId="20032" xr:uid="{A12E8744-DAA3-4E3D-8D04-489250AAAE51}"/>
    <cellStyle name="Kimenet 2 2 3 2 14" xfId="20644" xr:uid="{BF23D802-CEA1-4F81-8D46-F028A1AAD0E0}"/>
    <cellStyle name="Kimenet 2 2 3 2 15" xfId="21936" xr:uid="{30735CAA-35AA-49AB-9D5E-6033799E62D0}"/>
    <cellStyle name="Kimenet 2 2 3 2 16" xfId="23225" xr:uid="{C654FED1-F025-4541-B1E9-A1F50CB40663}"/>
    <cellStyle name="Kimenet 2 2 3 2 2" xfId="5605" xr:uid="{3E8E581C-51F1-49B8-BA2D-032AA7F3F40E}"/>
    <cellStyle name="Kimenet 2 2 3 2 3" xfId="6290" xr:uid="{AECBB4DD-A499-4D61-91EB-FF8D54C3EF6A}"/>
    <cellStyle name="Kimenet 2 2 3 2 4" xfId="7619" xr:uid="{D08E22D0-0920-47C3-B9DD-74AEC1DE8B02}"/>
    <cellStyle name="Kimenet 2 2 3 2 5" xfId="8948" xr:uid="{77E4E8DF-7A9A-439C-9161-90814FE374B6}"/>
    <cellStyle name="Kimenet 2 2 3 2 6" xfId="10860" xr:uid="{7C6C1625-195F-4536-979C-BF1006D0CB91}"/>
    <cellStyle name="Kimenet 2 2 3 2 7" xfId="12243" xr:uid="{BB51E2A3-ABE8-42D4-9EFA-7563D8E018CD}"/>
    <cellStyle name="Kimenet 2 2 3 2 8" xfId="13490" xr:uid="{C7F0BB6F-10B1-44B8-8933-95E26870933E}"/>
    <cellStyle name="Kimenet 2 2 3 2 9" xfId="14264" xr:uid="{0ACEB5F0-BF66-4CB8-B073-E05A61BDFBEA}"/>
    <cellStyle name="Kimenet 2 2 3 20" xfId="20311" xr:uid="{4539CEE0-3B6A-48BE-A601-60D8E5F9BE5B}"/>
    <cellStyle name="Kimenet 2 2 3 21" xfId="21604" xr:uid="{2F7C0ADB-3263-475B-BD0F-BC76610C199C}"/>
    <cellStyle name="Kimenet 2 2 3 22" xfId="22895" xr:uid="{DBF18C9B-218B-4327-90F0-B348847BE190}"/>
    <cellStyle name="Kimenet 2 2 3 3" xfId="3459" xr:uid="{E9EB0237-0D6A-41E6-BE46-67E58DD20987}"/>
    <cellStyle name="Kimenet 2 2 3 3 10" xfId="15759" xr:uid="{27D04854-283D-44D8-92DD-C6F85D1B931D}"/>
    <cellStyle name="Kimenet 2 2 3 3 11" xfId="17088" xr:uid="{F0E62093-CE1D-46F5-A076-C4C3E805E755}"/>
    <cellStyle name="Kimenet 2 2 3 3 12" xfId="18419" xr:uid="{9BAB2EDC-538E-48E8-BB70-5FB4F3A9BBD1}"/>
    <cellStyle name="Kimenet 2 2 3 3 13" xfId="19977" xr:uid="{2A1176D8-B09B-4382-922F-F92367AEC101}"/>
    <cellStyle name="Kimenet 2 2 3 3 14" xfId="20809" xr:uid="{B99A2F93-F80B-4634-93D4-216F0CE25A7D}"/>
    <cellStyle name="Kimenet 2 2 3 3 15" xfId="22101" xr:uid="{FC9DF757-559F-4640-BC55-0D490239A9A0}"/>
    <cellStyle name="Kimenet 2 2 3 3 16" xfId="23390" xr:uid="{9F9123D0-4B78-4E40-B2B7-A1B8E02B5973}"/>
    <cellStyle name="Kimenet 2 2 3 3 2" xfId="5540" xr:uid="{DD3E86FA-11DF-46C8-89E3-8D246D8F0A62}"/>
    <cellStyle name="Kimenet 2 2 3 3 3" xfId="6455" xr:uid="{1281E9C3-8895-4EA0-9617-0705A2DD7539}"/>
    <cellStyle name="Kimenet 2 2 3 3 4" xfId="7784" xr:uid="{AAF6449C-EC2F-47A4-BC8D-0D7A94242CBB}"/>
    <cellStyle name="Kimenet 2 2 3 3 5" xfId="9113" xr:uid="{133C261A-17A2-4670-B22B-8A67B99287A5}"/>
    <cellStyle name="Kimenet 2 2 3 3 6" xfId="10800" xr:uid="{A3124BB5-D2B7-41D1-B7ED-FEC57E5B56B3}"/>
    <cellStyle name="Kimenet 2 2 3 3 7" xfId="12179" xr:uid="{66E8D428-838D-4157-B520-1F2A0D2FD9E5}"/>
    <cellStyle name="Kimenet 2 2 3 3 8" xfId="13241" xr:uid="{186016E8-20A1-42C5-871B-83A143E4C2F0}"/>
    <cellStyle name="Kimenet 2 2 3 3 9" xfId="14429" xr:uid="{FDF62BB8-487B-4CC3-A464-7E1FE1343422}"/>
    <cellStyle name="Kimenet 2 2 3 4" xfId="3619" xr:uid="{53CC9229-B626-444C-A00A-451A0C366E9C}"/>
    <cellStyle name="Kimenet 2 2 3 4 10" xfId="15919" xr:uid="{3FABBD7F-FE08-4750-80F9-D34B4F13EFAA}"/>
    <cellStyle name="Kimenet 2 2 3 4 11" xfId="17248" xr:uid="{54C32FE6-D36D-4AB7-BE51-0ACDADD18971}"/>
    <cellStyle name="Kimenet 2 2 3 4 12" xfId="18579" xr:uid="{2371ED71-B8ED-4881-ACAD-5DB3EC189591}"/>
    <cellStyle name="Kimenet 2 2 3 4 13" xfId="19506" xr:uid="{F8FDCB2F-3EB5-4C67-B229-BB18611F000D}"/>
    <cellStyle name="Kimenet 2 2 3 4 14" xfId="20969" xr:uid="{E51A209F-064D-44E1-A5D1-9F162C8EF259}"/>
    <cellStyle name="Kimenet 2 2 3 4 15" xfId="22261" xr:uid="{98E570F9-3B69-47AE-A820-755E241CEA8A}"/>
    <cellStyle name="Kimenet 2 2 3 4 16" xfId="23550" xr:uid="{115182E4-BE6D-421C-A2D3-3DE81C484855}"/>
    <cellStyle name="Kimenet 2 2 3 4 2" xfId="4962" xr:uid="{CA3A4058-0EE4-4AC9-B419-55218351CFAC}"/>
    <cellStyle name="Kimenet 2 2 3 4 3" xfId="6615" xr:uid="{B899C6D7-0372-4A69-A965-246DF1BE10C6}"/>
    <cellStyle name="Kimenet 2 2 3 4 4" xfId="7944" xr:uid="{8D260C8A-3718-4122-B4FE-D7D98B7EC2F0}"/>
    <cellStyle name="Kimenet 2 2 3 4 5" xfId="9273" xr:uid="{510F2F8E-26C4-4740-B240-585535231861}"/>
    <cellStyle name="Kimenet 2 2 3 4 6" xfId="10252" xr:uid="{65FA443E-5ABA-4F4E-B980-8F307D0CF37C}"/>
    <cellStyle name="Kimenet 2 2 3 4 7" xfId="11601" xr:uid="{5F15BB69-38C1-411C-9339-B6F8FE534506}"/>
    <cellStyle name="Kimenet 2 2 3 4 8" xfId="13661" xr:uid="{29D34FAC-0FEE-4935-B14D-056C02C4E955}"/>
    <cellStyle name="Kimenet 2 2 3 4 9" xfId="14589" xr:uid="{98D5A816-9E34-4B16-9D6D-33AE83B6651A}"/>
    <cellStyle name="Kimenet 2 2 3 5" xfId="3778" xr:uid="{16B013C3-47DD-4307-BFE5-C7061C5F105E}"/>
    <cellStyle name="Kimenet 2 2 3 5 10" xfId="16078" xr:uid="{5C834CAF-470B-430D-B30C-A348F85C9B5B}"/>
    <cellStyle name="Kimenet 2 2 3 5 11" xfId="17407" xr:uid="{7277B2C7-A437-42D7-AFFB-300D3DF8AB4C}"/>
    <cellStyle name="Kimenet 2 2 3 5 12" xfId="18738" xr:uid="{EF27DBDA-88B5-4FCB-B1E6-89C95FC069FF}"/>
    <cellStyle name="Kimenet 2 2 3 5 13" xfId="19350" xr:uid="{8297525D-7D4D-4A3D-BB06-49DBFAAF9784}"/>
    <cellStyle name="Kimenet 2 2 3 5 14" xfId="21128" xr:uid="{9A85C5CE-84F7-4D91-8790-D0FCD7576AF1}"/>
    <cellStyle name="Kimenet 2 2 3 5 15" xfId="22420" xr:uid="{50FC60F1-E079-41E7-8066-E21A2AC1AB38}"/>
    <cellStyle name="Kimenet 2 2 3 5 16" xfId="23709" xr:uid="{B5F9106F-22B1-469E-ABFA-43260619DE44}"/>
    <cellStyle name="Kimenet 2 2 3 5 2" xfId="4775" xr:uid="{F7DF1970-D361-4314-AE0B-21F4DF08FA8F}"/>
    <cellStyle name="Kimenet 2 2 3 5 3" xfId="6774" xr:uid="{1D87AC32-ED4F-4B4F-9116-DA4C2BAD4431}"/>
    <cellStyle name="Kimenet 2 2 3 5 4" xfId="8103" xr:uid="{5AE39467-4E1D-4597-80E9-61D9CD336A40}"/>
    <cellStyle name="Kimenet 2 2 3 5 5" xfId="9432" xr:uid="{BE42696A-1E62-43DA-8322-2DAB6C05A9E5}"/>
    <cellStyle name="Kimenet 2 2 3 5 6" xfId="10073" xr:uid="{85BDC677-F2F6-4DF5-BF08-5C5AD734FE5B}"/>
    <cellStyle name="Kimenet 2 2 3 5 7" xfId="11339" xr:uid="{D932797B-A970-4824-A9FE-D92260664318}"/>
    <cellStyle name="Kimenet 2 2 3 5 8" xfId="13117" xr:uid="{44514F93-7C16-4CAB-9831-BADDD8072F3B}"/>
    <cellStyle name="Kimenet 2 2 3 5 9" xfId="14748" xr:uid="{D54F2364-9BF4-4A08-8E2F-5785EBB4BB64}"/>
    <cellStyle name="Kimenet 2 2 3 6" xfId="3933" xr:uid="{4054E331-5CFD-4521-882E-38C57FCBA652}"/>
    <cellStyle name="Kimenet 2 2 3 6 10" xfId="16233" xr:uid="{635F72C8-3D8F-4E92-A855-759356A11108}"/>
    <cellStyle name="Kimenet 2 2 3 6 11" xfId="17562" xr:uid="{4227B20D-7B51-4545-BE5D-961508C7D777}"/>
    <cellStyle name="Kimenet 2 2 3 6 12" xfId="18893" xr:uid="{A08BD658-67AE-47B3-B3F8-6C3F4613892C}"/>
    <cellStyle name="Kimenet 2 2 3 6 13" xfId="19289" xr:uid="{91954713-853C-48A9-818C-04DCAD59A95A}"/>
    <cellStyle name="Kimenet 2 2 3 6 14" xfId="21283" xr:uid="{1C3CF077-ADC3-4D4C-9598-561CF008C7C5}"/>
    <cellStyle name="Kimenet 2 2 3 6 15" xfId="22575" xr:uid="{321BE5B5-1F30-4CE0-87F0-A7DCA218064F}"/>
    <cellStyle name="Kimenet 2 2 3 6 16" xfId="23864" xr:uid="{294A60AC-8D64-402D-A75D-C35030DC3175}"/>
    <cellStyle name="Kimenet 2 2 3 6 2" xfId="4704" xr:uid="{E8CD0544-4161-4EB3-B8C3-8211C7F5BA83}"/>
    <cellStyle name="Kimenet 2 2 3 6 3" xfId="6929" xr:uid="{0CFD4FB5-A294-4748-8889-DF557C99159A}"/>
    <cellStyle name="Kimenet 2 2 3 6 4" xfId="8258" xr:uid="{EADEEF5B-8A72-4AD9-BA18-4960C4BA0973}"/>
    <cellStyle name="Kimenet 2 2 3 6 5" xfId="9587" xr:uid="{3A1B1724-AE65-4A88-859D-2DF798661D1B}"/>
    <cellStyle name="Kimenet 2 2 3 6 6" xfId="10004" xr:uid="{17D4BDED-75AC-4077-ACE5-00AA2DB5B52D}"/>
    <cellStyle name="Kimenet 2 2 3 6 7" xfId="11461" xr:uid="{5B05592B-E396-473C-85D4-75C0A7828C58}"/>
    <cellStyle name="Kimenet 2 2 3 6 8" xfId="12476" xr:uid="{AE51AC90-CA0A-4720-8C75-95C5C0BDF763}"/>
    <cellStyle name="Kimenet 2 2 3 6 9" xfId="14903" xr:uid="{173207D3-B5EC-4D51-95CF-C1655406363B}"/>
    <cellStyle name="Kimenet 2 2 3 7" xfId="4085" xr:uid="{7F941C0A-36EF-4E83-863A-4869CAA7B9E1}"/>
    <cellStyle name="Kimenet 2 2 3 7 10" xfId="16385" xr:uid="{44AF03B1-C2BF-4A09-90F1-CBB850FBB084}"/>
    <cellStyle name="Kimenet 2 2 3 7 11" xfId="17714" xr:uid="{39956011-693E-4D14-90AE-C348E2E4A764}"/>
    <cellStyle name="Kimenet 2 2 3 7 12" xfId="19045" xr:uid="{32EAA40C-2511-4DA6-A20E-0B9C4D6F4E6C}"/>
    <cellStyle name="Kimenet 2 2 3 7 13" xfId="13096" xr:uid="{584D9F57-E7EB-4C7A-A5D0-70FE0834FAF3}"/>
    <cellStyle name="Kimenet 2 2 3 7 14" xfId="21435" xr:uid="{CF08D6E0-BAB3-456B-862C-E600E229E7F2}"/>
    <cellStyle name="Kimenet 2 2 3 7 15" xfId="22727" xr:uid="{2CF501F9-3CD0-4852-B54C-A7A69622E50E}"/>
    <cellStyle name="Kimenet 2 2 3 7 16" xfId="24016" xr:uid="{90E691FF-FB3B-4D7D-A206-EFABD61203EB}"/>
    <cellStyle name="Kimenet 2 2 3 7 2" xfId="4136" xr:uid="{EB1F6BEC-19D5-46B8-890E-C5F80A41A33C}"/>
    <cellStyle name="Kimenet 2 2 3 7 3" xfId="7081" xr:uid="{52E83FC8-C6DC-4F27-BFE4-0FFAE1324048}"/>
    <cellStyle name="Kimenet 2 2 3 7 4" xfId="8410" xr:uid="{B4BC6467-28BE-42EA-A1D5-D0C2D8359DC0}"/>
    <cellStyle name="Kimenet 2 2 3 7 5" xfId="9739" xr:uid="{E33BDC8B-6B7D-47F9-A860-DE71C79B3053}"/>
    <cellStyle name="Kimenet 2 2 3 7 6" xfId="5403" xr:uid="{42FB90BF-76A3-47E7-AD6F-53023E4AF4D4}"/>
    <cellStyle name="Kimenet 2 2 3 7 7" xfId="10293" xr:uid="{35C551B8-AB69-4193-B786-91309E6AB086}"/>
    <cellStyle name="Kimenet 2 2 3 7 8" xfId="13476" xr:uid="{FD241E43-9826-4E6E-B0CC-F2E49A145FFD}"/>
    <cellStyle name="Kimenet 2 2 3 7 9" xfId="15055" xr:uid="{B22CAC17-9F56-4FA8-9478-6BE30C56A306}"/>
    <cellStyle name="Kimenet 2 2 3 8" xfId="4801" xr:uid="{A1A0972A-979B-4D7C-806A-64368A795D5C}"/>
    <cellStyle name="Kimenet 2 2 3 9" xfId="5941" xr:uid="{CE5431C2-67B6-47ED-B761-548E69D7C18D}"/>
    <cellStyle name="Kimenet 2 2 4" xfId="3206" xr:uid="{9B650D10-FF47-42E6-BD67-394EA6952594}"/>
    <cellStyle name="Kimenet 2 2 4 10" xfId="15506" xr:uid="{522530C8-A609-4223-A6DC-A4A8E42432A6}"/>
    <cellStyle name="Kimenet 2 2 4 11" xfId="16835" xr:uid="{DDC6245A-B369-47B2-911B-69ECA480532C}"/>
    <cellStyle name="Kimenet 2 2 4 12" xfId="18166" xr:uid="{EFA4CC52-8B8F-41E8-BB6E-B1B9F8D6EF88}"/>
    <cellStyle name="Kimenet 2 2 4 13" xfId="19354" xr:uid="{C1D28140-99FA-463A-9083-00323DDC6FB5}"/>
    <cellStyle name="Kimenet 2 2 4 14" xfId="20556" xr:uid="{C96F4B61-C502-44EE-8500-C69FB66E5F39}"/>
    <cellStyle name="Kimenet 2 2 4 15" xfId="21848" xr:uid="{71555684-2910-474F-982F-6F67B9B6780D}"/>
    <cellStyle name="Kimenet 2 2 4 16" xfId="23137" xr:uid="{1289AADA-6099-4F16-BF33-4673F1F30196}"/>
    <cellStyle name="Kimenet 2 2 4 2" xfId="4781" xr:uid="{A7BD9698-CECD-4202-997C-753774446D2E}"/>
    <cellStyle name="Kimenet 2 2 4 3" xfId="6202" xr:uid="{AE9C9D51-45B2-496B-9ED2-01429F4F77C8}"/>
    <cellStyle name="Kimenet 2 2 4 4" xfId="7531" xr:uid="{45508525-3C6D-4191-839F-1070FC816E09}"/>
    <cellStyle name="Kimenet 2 2 4 5" xfId="8860" xr:uid="{DF4B667C-5DAE-4776-9295-504F769D2CAE}"/>
    <cellStyle name="Kimenet 2 2 4 6" xfId="10078" xr:uid="{3E90564E-9FF8-4A37-9BF4-6777EE677283}"/>
    <cellStyle name="Kimenet 2 2 4 7" xfId="11420" xr:uid="{2E3876DA-445E-442D-824F-48D621CEF111}"/>
    <cellStyle name="Kimenet 2 2 4 8" xfId="12765" xr:uid="{756F3286-8B9C-435A-B648-937CB43EC982}"/>
    <cellStyle name="Kimenet 2 2 4 9" xfId="14176" xr:uid="{06ED1FC6-A91D-4007-84E4-02F51E554728}"/>
    <cellStyle name="Kimenet 2 2 5" xfId="3371" xr:uid="{73FBACE1-C0C8-4C8F-90E4-F45DF96F8B00}"/>
    <cellStyle name="Kimenet 2 2 5 10" xfId="15671" xr:uid="{2B7F7DF0-D738-4A35-A8CB-3ED2D03BDEBD}"/>
    <cellStyle name="Kimenet 2 2 5 11" xfId="17000" xr:uid="{DF66788E-0D58-4D84-AFA5-A467234EABDE}"/>
    <cellStyle name="Kimenet 2 2 5 12" xfId="18331" xr:uid="{47CEF618-2B22-415D-88F8-CA22DD71C100}"/>
    <cellStyle name="Kimenet 2 2 5 13" xfId="19263" xr:uid="{0F9CC491-E252-4BAD-9D5D-66C849EE0132}"/>
    <cellStyle name="Kimenet 2 2 5 14" xfId="20721" xr:uid="{A16A2477-12E4-467F-87FF-91A0E04CBB79}"/>
    <cellStyle name="Kimenet 2 2 5 15" xfId="22013" xr:uid="{E8468DF7-A987-4CCB-A066-9ED2F9987E59}"/>
    <cellStyle name="Kimenet 2 2 5 16" xfId="23302" xr:uid="{08927B09-2EFC-4DD7-9EB8-2D728F96CE72}"/>
    <cellStyle name="Kimenet 2 2 5 2" xfId="4675" xr:uid="{08143D36-B537-4588-9DF9-AB458EDC172C}"/>
    <cellStyle name="Kimenet 2 2 5 3" xfId="6367" xr:uid="{98F8D977-8C25-485E-B3BD-3D1F30AFA130}"/>
    <cellStyle name="Kimenet 2 2 5 4" xfId="7696" xr:uid="{CD9DDA80-3ED9-48AF-BE52-9B3C9915AED7}"/>
    <cellStyle name="Kimenet 2 2 5 5" xfId="9025" xr:uid="{C8EB44B9-24EB-4F28-A2E3-3124D488086C}"/>
    <cellStyle name="Kimenet 2 2 5 6" xfId="9975" xr:uid="{133440C6-376B-455B-9145-C67A5514594C}"/>
    <cellStyle name="Kimenet 2 2 5 7" xfId="11315" xr:uid="{B9C0026F-B581-4DDF-9B11-08930D81D0F7}"/>
    <cellStyle name="Kimenet 2 2 5 8" xfId="13737" xr:uid="{FFD89A9B-BAE2-47AF-9704-F4DEBBB991B6}"/>
    <cellStyle name="Kimenet 2 2 5 9" xfId="14341" xr:uid="{AFFF13BB-61FB-4633-A6C7-87988B39C759}"/>
    <cellStyle name="Kimenet 2 2 6" xfId="3532" xr:uid="{CC8B8447-670A-4D40-9F40-8CB5A5AF67AD}"/>
    <cellStyle name="Kimenet 2 2 6 10" xfId="15832" xr:uid="{6DA69E8E-BA2E-4301-B2AD-81CA2772E3C5}"/>
    <cellStyle name="Kimenet 2 2 6 11" xfId="17161" xr:uid="{616B163B-224F-45C2-AD2B-E79EDE8EAE4E}"/>
    <cellStyle name="Kimenet 2 2 6 12" xfId="18492" xr:uid="{271CF05B-D566-49DD-A881-C5B4C0527275}"/>
    <cellStyle name="Kimenet 2 2 6 13" xfId="19720" xr:uid="{1D6232ED-D3A4-4B76-91BB-B29EBF7B60CA}"/>
    <cellStyle name="Kimenet 2 2 6 14" xfId="20882" xr:uid="{88A18E54-2F95-4AB4-AE21-DACBD498F38B}"/>
    <cellStyle name="Kimenet 2 2 6 15" xfId="22174" xr:uid="{77F5754D-88C9-40CD-9AD4-D328BE5A3139}"/>
    <cellStyle name="Kimenet 2 2 6 16" xfId="23463" xr:uid="{97F2F809-3266-409D-881E-3A83A15EEF32}"/>
    <cellStyle name="Kimenet 2 2 6 2" xfId="5226" xr:uid="{F001A80C-24BB-430B-A189-50F4092B6D12}"/>
    <cellStyle name="Kimenet 2 2 6 3" xfId="6528" xr:uid="{F2285215-DFD0-4BAF-AB7C-B5D23D11DBC0}"/>
    <cellStyle name="Kimenet 2 2 6 4" xfId="7857" xr:uid="{FCD9BFEF-4A3E-4A0F-8FC4-3C321ACE9EC3}"/>
    <cellStyle name="Kimenet 2 2 6 5" xfId="9186" xr:uid="{CA804A78-780B-4074-AC19-0F4186D8CD5A}"/>
    <cellStyle name="Kimenet 2 2 6 6" xfId="10501" xr:uid="{C574B071-286E-460B-A664-4351E3667EA6}"/>
    <cellStyle name="Kimenet 2 2 6 7" xfId="11863" xr:uid="{58B26EDD-7A0D-41C6-9118-D9660ACDA74C}"/>
    <cellStyle name="Kimenet 2 2 6 8" xfId="12936" xr:uid="{FAA709AA-3248-4AFA-B748-7E5AA8838E43}"/>
    <cellStyle name="Kimenet 2 2 6 9" xfId="14502" xr:uid="{61A9DEFC-E2AD-4102-BDE5-4B03D134F2E1}"/>
    <cellStyle name="Kimenet 2 2 7" xfId="3691" xr:uid="{0DC93503-2B7F-43D2-8147-CE7BEDB49EFD}"/>
    <cellStyle name="Kimenet 2 2 7 10" xfId="15991" xr:uid="{8C5FB55F-A44A-401B-8953-C3305D0795C6}"/>
    <cellStyle name="Kimenet 2 2 7 11" xfId="17320" xr:uid="{9DD6A3BF-029B-451D-ACD8-EAE3A54000BF}"/>
    <cellStyle name="Kimenet 2 2 7 12" xfId="18651" xr:uid="{760BB31A-BB47-49ED-A83C-23DD5135A408}"/>
    <cellStyle name="Kimenet 2 2 7 13" xfId="12116" xr:uid="{CFB85F66-1881-4A35-9E2D-CA5C7CFA0DE4}"/>
    <cellStyle name="Kimenet 2 2 7 14" xfId="21041" xr:uid="{D93AD43B-8786-483B-9F61-7719FEB78708}"/>
    <cellStyle name="Kimenet 2 2 7 15" xfId="22333" xr:uid="{B1C30D27-1043-409D-A2C8-FE6FE2508EFA}"/>
    <cellStyle name="Kimenet 2 2 7 16" xfId="23622" xr:uid="{BDBB2D71-DE4D-41B6-B388-94BDCAC91370}"/>
    <cellStyle name="Kimenet 2 2 7 2" xfId="4300" xr:uid="{8F92E829-F899-485E-9E77-11D88181C340}"/>
    <cellStyle name="Kimenet 2 2 7 3" xfId="6687" xr:uid="{245AF156-3682-4B0A-A89D-91D237A63BC3}"/>
    <cellStyle name="Kimenet 2 2 7 4" xfId="8016" xr:uid="{E680D20F-2051-4EF3-84C9-509B8734D0BD}"/>
    <cellStyle name="Kimenet 2 2 7 5" xfId="9345" xr:uid="{EF237B06-0FA5-46AA-97D1-A7DBC98A3E65}"/>
    <cellStyle name="Kimenet 2 2 7 6" xfId="4370" xr:uid="{5900A05B-590F-4205-AB45-71B9501A138D}"/>
    <cellStyle name="Kimenet 2 2 7 7" xfId="9819" xr:uid="{F3C198B5-A5FF-48D6-90EB-D52112E975F2}"/>
    <cellStyle name="Kimenet 2 2 7 8" xfId="13233" xr:uid="{DC3165AD-E544-4089-9CE7-FF6798170C99}"/>
    <cellStyle name="Kimenet 2 2 7 9" xfId="14661" xr:uid="{36B011C8-D6A4-466D-9F5C-1741D7646FDC}"/>
    <cellStyle name="Kimenet 2 2 8" xfId="3846" xr:uid="{87AA34F6-8A5E-4732-996D-58E4EC715F1F}"/>
    <cellStyle name="Kimenet 2 2 8 10" xfId="16146" xr:uid="{173E3609-F182-4DE1-82EF-F9AA79580720}"/>
    <cellStyle name="Kimenet 2 2 8 11" xfId="17475" xr:uid="{13D62384-94A1-49FE-86FF-A90E0A3AF55E}"/>
    <cellStyle name="Kimenet 2 2 8 12" xfId="18806" xr:uid="{0CF9574B-A7B5-4EEC-9F0E-DA2A2D1EA774}"/>
    <cellStyle name="Kimenet 2 2 8 13" xfId="12158" xr:uid="{6522B135-3799-48F5-9F7C-F7C8EF823E40}"/>
    <cellStyle name="Kimenet 2 2 8 14" xfId="21196" xr:uid="{50A47ACA-342B-435F-97F1-F515B62F18A3}"/>
    <cellStyle name="Kimenet 2 2 8 15" xfId="22488" xr:uid="{979237BA-9EC9-4EA6-B490-9356DE572476}"/>
    <cellStyle name="Kimenet 2 2 8 16" xfId="23777" xr:uid="{FA4DBF6C-714A-4347-A7E9-31EF2638390A}"/>
    <cellStyle name="Kimenet 2 2 8 2" xfId="4266" xr:uid="{CBBB4159-ABD3-4E03-BB82-0D881496D39B}"/>
    <cellStyle name="Kimenet 2 2 8 3" xfId="6842" xr:uid="{7170119B-0CBE-4E55-A5E5-B996341E0925}"/>
    <cellStyle name="Kimenet 2 2 8 4" xfId="8171" xr:uid="{0A007CDD-9DC2-4395-91E8-489386E6FB36}"/>
    <cellStyle name="Kimenet 2 2 8 5" xfId="9500" xr:uid="{0E833111-BA39-4AFF-B768-B56875990996}"/>
    <cellStyle name="Kimenet 2 2 8 6" xfId="5502" xr:uid="{1377BEB9-3FAF-4DB5-8F57-A0DACB914DC4}"/>
    <cellStyle name="Kimenet 2 2 8 7" xfId="11346" xr:uid="{C19CB9E6-9ACE-45DC-9E9B-9B846EA4F690}"/>
    <cellStyle name="Kimenet 2 2 8 8" xfId="13058" xr:uid="{A9F22A08-81C4-42CA-B171-2AE85DDEA273}"/>
    <cellStyle name="Kimenet 2 2 8 9" xfId="14816" xr:uid="{C7E57721-DD16-4A5A-B273-7DFE9692AAD3}"/>
    <cellStyle name="Kimenet 2 2 9" xfId="3999" xr:uid="{5F950808-2FE3-4D04-A89C-C149812336A4}"/>
    <cellStyle name="Kimenet 2 2 9 10" xfId="16299" xr:uid="{FC3CBA65-8510-4069-A96F-EE793468B3ED}"/>
    <cellStyle name="Kimenet 2 2 9 11" xfId="17628" xr:uid="{683E7AE1-B0C5-4879-BC85-ADBE10E8E39E}"/>
    <cellStyle name="Kimenet 2 2 9 12" xfId="18959" xr:uid="{A3E8590A-5DDC-40B0-B61C-37676C717DF4}"/>
    <cellStyle name="Kimenet 2 2 9 13" xfId="11739" xr:uid="{609C6679-C824-4370-ABA3-9C79C6F4D119}"/>
    <cellStyle name="Kimenet 2 2 9 14" xfId="21349" xr:uid="{32350088-A438-4002-B541-D8FBBA3BAEE5}"/>
    <cellStyle name="Kimenet 2 2 9 15" xfId="22641" xr:uid="{21E02EBF-AACA-4A82-887C-101E7F430D28}"/>
    <cellStyle name="Kimenet 2 2 9 16" xfId="23930" xr:uid="{820E037B-3EDC-44CA-83FE-680203236E4B}"/>
    <cellStyle name="Kimenet 2 2 9 2" xfId="4245" xr:uid="{94ECAF42-E602-429B-A7F1-E2CBA62B0517}"/>
    <cellStyle name="Kimenet 2 2 9 3" xfId="6995" xr:uid="{ECF61A1C-946D-481F-B5B1-E719E9CA2D9C}"/>
    <cellStyle name="Kimenet 2 2 9 4" xfId="8324" xr:uid="{535EDAA6-A176-4595-B21B-63634FFCF9FE}"/>
    <cellStyle name="Kimenet 2 2 9 5" xfId="9653" xr:uid="{694E2D88-D4D8-4242-97EA-CAAA89A24959}"/>
    <cellStyle name="Kimenet 2 2 9 6" xfId="5494" xr:uid="{C72F28DB-63CB-4E87-9D8A-2D43FDCCA383}"/>
    <cellStyle name="Kimenet 2 2 9 7" xfId="11105" xr:uid="{5C6319CD-2C08-4A64-949B-D99C320CAE63}"/>
    <cellStyle name="Kimenet 2 2 9 8" xfId="12967" xr:uid="{E8A5F3F4-FE55-4363-8E42-5D1897D2B71B}"/>
    <cellStyle name="Kimenet 2 2 9 9" xfId="14969" xr:uid="{E57303E4-08FC-429E-9008-9C9BC135C4D4}"/>
    <cellStyle name="Kimenet 2 20" xfId="16439" xr:uid="{CA283B32-BF3E-4C9C-8394-519DA19F8BA1}"/>
    <cellStyle name="Kimenet 2 21" xfId="17769" xr:uid="{2176BF75-1206-4302-9EE2-63BB0E2E8018}"/>
    <cellStyle name="Kimenet 2 22" xfId="19142" xr:uid="{5B7A456C-A35C-4DA9-8016-4B9EF642E9D6}"/>
    <cellStyle name="Kimenet 2 23" xfId="20190" xr:uid="{F7657483-D421-4344-A28C-A4373B85F04B}"/>
    <cellStyle name="Kimenet 2 24" xfId="21483" xr:uid="{279B9795-8E5C-4BA0-82B8-D08BB4856DFD}"/>
    <cellStyle name="Kimenet 2 25" xfId="22774" xr:uid="{A07776B6-A6E7-4AF3-BAB1-41ADB6DD62B1}"/>
    <cellStyle name="Kimenet 2 3" xfId="2877" xr:uid="{7A0D8CAE-3D36-4488-B96D-8E16CFC96762}"/>
    <cellStyle name="Kimenet 2 3 10" xfId="7203" xr:uid="{AB435EA2-0B1C-49E8-BF2F-E360E0BFA4E5}"/>
    <cellStyle name="Kimenet 2 3 11" xfId="8532" xr:uid="{4104997A-DD2E-48E9-A19F-4DC3F7C20B1D}"/>
    <cellStyle name="Kimenet 2 3 12" xfId="10680" xr:uid="{CE973A27-96AB-4127-966B-08C65597BBCA}"/>
    <cellStyle name="Kimenet 2 3 13" xfId="12052" xr:uid="{1FEE76BD-5E89-4689-9568-BC7922721D10}"/>
    <cellStyle name="Kimenet 2 3 14" xfId="11967" xr:uid="{61BDCDD9-258B-42CB-8A3E-06324C78B676}"/>
    <cellStyle name="Kimenet 2 3 15" xfId="13848" xr:uid="{4B8CFA3A-C0B8-4220-AF6C-8D487EA529FD}"/>
    <cellStyle name="Kimenet 2 3 16" xfId="15177" xr:uid="{7E1F242E-EF80-4652-9365-A93BD1AF2CF4}"/>
    <cellStyle name="Kimenet 2 3 17" xfId="16507" xr:uid="{0BB724D2-756D-4FE1-9C5F-E8886409ADE8}"/>
    <cellStyle name="Kimenet 2 3 18" xfId="17837" xr:uid="{92E48378-E3C6-4C0A-A525-F946BC46521A}"/>
    <cellStyle name="Kimenet 2 3 19" xfId="19874" xr:uid="{E59DE527-BF5D-4563-820E-6945C81C1938}"/>
    <cellStyle name="Kimenet 2 3 2" xfId="3233" xr:uid="{A93A181B-8C69-4C53-BDCF-5293BB15262B}"/>
    <cellStyle name="Kimenet 2 3 2 10" xfId="15533" xr:uid="{67887A77-7CA8-403F-8CD5-636D6CBC9CA3}"/>
    <cellStyle name="Kimenet 2 3 2 11" xfId="16862" xr:uid="{48763849-050F-4989-B653-6DD6901D1D2A}"/>
    <cellStyle name="Kimenet 2 3 2 12" xfId="18193" xr:uid="{DA58312A-7496-4660-A186-9D253F68FBB3}"/>
    <cellStyle name="Kimenet 2 3 2 13" xfId="19519" xr:uid="{5307F192-FC97-40AA-ABFA-1F6EEB66D4CC}"/>
    <cellStyle name="Kimenet 2 3 2 14" xfId="20583" xr:uid="{F727BDFB-7A74-4971-81B0-7E14284E1170}"/>
    <cellStyle name="Kimenet 2 3 2 15" xfId="21875" xr:uid="{D7A13C9A-162F-45C6-B610-EDAE71BD7FB8}"/>
    <cellStyle name="Kimenet 2 3 2 16" xfId="23164" xr:uid="{0A1C5793-BE26-48B5-BD1F-9FFFC83674E1}"/>
    <cellStyle name="Kimenet 2 3 2 2" xfId="4975" xr:uid="{5D73DB69-BFC5-4459-AD42-C31CBF1132AB}"/>
    <cellStyle name="Kimenet 2 3 2 3" xfId="6229" xr:uid="{25468CDA-B6A6-48A1-9224-0CC7094ED84F}"/>
    <cellStyle name="Kimenet 2 3 2 4" xfId="7558" xr:uid="{D3F943DC-6936-4B91-841E-44187FF01531}"/>
    <cellStyle name="Kimenet 2 3 2 5" xfId="8887" xr:uid="{B23DD43F-3361-4D2A-BFC9-B9584FBDA146}"/>
    <cellStyle name="Kimenet 2 3 2 6" xfId="10265" xr:uid="{A95265FA-159D-4CE4-97DE-B638B68B64A5}"/>
    <cellStyle name="Kimenet 2 3 2 7" xfId="11614" xr:uid="{2EAD3955-5F8F-43B3-89EE-DBD1E6FEC0EC}"/>
    <cellStyle name="Kimenet 2 3 2 8" xfId="13720" xr:uid="{9AA87358-120A-4AC2-96E1-F68EBBEDA52D}"/>
    <cellStyle name="Kimenet 2 3 2 9" xfId="14203" xr:uid="{4D023548-2C7C-4C33-9CF7-619E022A448E}"/>
    <cellStyle name="Kimenet 2 3 20" xfId="20251" xr:uid="{403DC37F-381C-4B6A-A790-B5F0088B1D7B}"/>
    <cellStyle name="Kimenet 2 3 21" xfId="21544" xr:uid="{48A3587D-199E-473B-8DAC-7F3DA7E851A0}"/>
    <cellStyle name="Kimenet 2 3 22" xfId="22835" xr:uid="{00B0FD31-D395-41E3-A4D6-D2369FD127D5}"/>
    <cellStyle name="Kimenet 2 3 3" xfId="3398" xr:uid="{6E8C9CAA-E81E-46AD-8F96-A7ADD847F636}"/>
    <cellStyle name="Kimenet 2 3 3 10" xfId="15698" xr:uid="{499EFCBF-8306-44E4-9D47-72583270C83B}"/>
    <cellStyle name="Kimenet 2 3 3 11" xfId="17027" xr:uid="{6AC5D8F1-7BC4-4311-BEE7-CFC4987F8DC9}"/>
    <cellStyle name="Kimenet 2 3 3 12" xfId="18358" xr:uid="{8F22F0CA-7E38-4055-B1CD-1121748B526D}"/>
    <cellStyle name="Kimenet 2 3 3 13" xfId="13037" xr:uid="{DB6AB241-9E9C-411B-89F0-483AB613472C}"/>
    <cellStyle name="Kimenet 2 3 3 14" xfId="20748" xr:uid="{52C3B332-272B-4C94-8941-7F3C00F28E11}"/>
    <cellStyle name="Kimenet 2 3 3 15" xfId="22040" xr:uid="{9C1BBBBF-32B3-4B46-BCE9-4A95E7C62B31}"/>
    <cellStyle name="Kimenet 2 3 3 16" xfId="23329" xr:uid="{017F9560-A31B-4353-B768-E2C178503C86}"/>
    <cellStyle name="Kimenet 2 3 3 2" xfId="4324" xr:uid="{89ABFBBD-89E7-4E3B-8818-A1BBBDF79ED9}"/>
    <cellStyle name="Kimenet 2 3 3 3" xfId="6394" xr:uid="{F28B8532-546E-4633-9290-8DF40A6F55E1}"/>
    <cellStyle name="Kimenet 2 3 3 4" xfId="7723" xr:uid="{C3C7DCD6-2FBB-4C1D-81D2-152D4FA4FF9F}"/>
    <cellStyle name="Kimenet 2 3 3 5" xfId="9052" xr:uid="{349E739F-688F-4E64-BA36-454C6A45986B}"/>
    <cellStyle name="Kimenet 2 3 3 6" xfId="5641" xr:uid="{BD19A15A-B73C-4E7C-82D5-95144D263006}"/>
    <cellStyle name="Kimenet 2 3 3 7" xfId="10594" xr:uid="{4C073315-9ADF-4AFA-8D92-8193F420B479}"/>
    <cellStyle name="Kimenet 2 3 3 8" xfId="13638" xr:uid="{D2BB92F4-4F91-4AD1-BF95-2F46F5CA85AF}"/>
    <cellStyle name="Kimenet 2 3 3 9" xfId="14368" xr:uid="{1928181D-E5CA-4CE7-A5DE-5BEBBB9D4EDC}"/>
    <cellStyle name="Kimenet 2 3 4" xfId="3558" xr:uid="{46D2427D-BD8B-45FC-8D2F-0434B789C761}"/>
    <cellStyle name="Kimenet 2 3 4 10" xfId="15858" xr:uid="{A6DB2306-58AC-4B08-8381-61DE3B98265E}"/>
    <cellStyle name="Kimenet 2 3 4 11" xfId="17187" xr:uid="{6736997B-4D0F-404B-920A-026DAF26F40D}"/>
    <cellStyle name="Kimenet 2 3 4 12" xfId="18518" xr:uid="{F1109BD4-9308-48DA-9D22-E2F629ADAB47}"/>
    <cellStyle name="Kimenet 2 3 4 13" xfId="19323" xr:uid="{BD6AFE5F-4F9A-40B9-9ECA-9B47F8339068}"/>
    <cellStyle name="Kimenet 2 3 4 14" xfId="20908" xr:uid="{9731C649-35CC-4B59-9F04-8439C52C7EBB}"/>
    <cellStyle name="Kimenet 2 3 4 15" xfId="22200" xr:uid="{ADCD25BB-D205-436E-8086-7838B396E399}"/>
    <cellStyle name="Kimenet 2 3 4 16" xfId="23489" xr:uid="{7A0100AF-C6C2-4F39-AD6C-36F7B2E2D522}"/>
    <cellStyle name="Kimenet 2 3 4 2" xfId="4742" xr:uid="{DE29E004-F9DD-43FE-86CC-21B033A61F11}"/>
    <cellStyle name="Kimenet 2 3 4 3" xfId="6554" xr:uid="{7DDD8629-D4D6-4894-82B6-7DCF31696E70}"/>
    <cellStyle name="Kimenet 2 3 4 4" xfId="7883" xr:uid="{BF8323F4-8034-47E0-A6ED-512F6E86B69A}"/>
    <cellStyle name="Kimenet 2 3 4 5" xfId="9212" xr:uid="{4CE81308-2D9D-4252-8DBC-028A0573E645}"/>
    <cellStyle name="Kimenet 2 3 4 6" xfId="10042" xr:uid="{E8D9D999-C9F1-47B9-ABFB-511B3C88D3CB}"/>
    <cellStyle name="Kimenet 2 3 4 7" xfId="11382" xr:uid="{F7E0FAEF-736F-4451-A95B-DEDDBA56EA90}"/>
    <cellStyle name="Kimenet 2 3 4 8" xfId="12770" xr:uid="{94807B3A-C064-45CA-8E3D-E7B65A34C3ED}"/>
    <cellStyle name="Kimenet 2 3 4 9" xfId="14528" xr:uid="{CD28E21A-7358-47F8-A5F4-B1E5A7EB99D9}"/>
    <cellStyle name="Kimenet 2 3 5" xfId="3717" xr:uid="{2437C806-07FF-405A-ACA3-9E757F477B1D}"/>
    <cellStyle name="Kimenet 2 3 5 10" xfId="16017" xr:uid="{A07D46C8-5C1D-47F0-B57B-AEAB57CA2F21}"/>
    <cellStyle name="Kimenet 2 3 5 11" xfId="17346" xr:uid="{36D81737-C910-4475-A1A1-A50609BAA3DE}"/>
    <cellStyle name="Kimenet 2 3 5 12" xfId="18677" xr:uid="{2B8CCED2-9FCF-4E77-9385-EC8968AAAB67}"/>
    <cellStyle name="Kimenet 2 3 5 13" xfId="19952" xr:uid="{D7E62D0B-3051-48A7-92FD-ED27BA1ABC33}"/>
    <cellStyle name="Kimenet 2 3 5 14" xfId="21067" xr:uid="{5DAC8D98-FFBB-42AC-B35F-4F18DCBA917F}"/>
    <cellStyle name="Kimenet 2 3 5 15" xfId="22359" xr:uid="{D4A0C951-C7A6-43C0-A86A-C5212F83F09E}"/>
    <cellStyle name="Kimenet 2 3 5 16" xfId="23648" xr:uid="{A549E12D-FF8B-452B-8770-FDD1CB96E289}"/>
    <cellStyle name="Kimenet 2 3 5 2" xfId="5512" xr:uid="{41BBA21F-0911-43E5-989B-9F495E09A2FB}"/>
    <cellStyle name="Kimenet 2 3 5 3" xfId="6713" xr:uid="{32200E22-B039-4580-B08D-1C53EBF30718}"/>
    <cellStyle name="Kimenet 2 3 5 4" xfId="8042" xr:uid="{210DEE9A-D1A8-4E1C-B58E-80660FC2819D}"/>
    <cellStyle name="Kimenet 2 3 5 5" xfId="9371" xr:uid="{06144898-FAF0-4F37-A5A2-DFBC18C7FCC9}"/>
    <cellStyle name="Kimenet 2 3 5 6" xfId="10772" xr:uid="{8B7134DC-2578-4692-AFA9-0CB425B9F376}"/>
    <cellStyle name="Kimenet 2 3 5 7" xfId="12150" xr:uid="{79919907-3A28-4E26-96B5-F3FF0C2DB86B}"/>
    <cellStyle name="Kimenet 2 3 5 8" xfId="13553" xr:uid="{0AF44005-36A7-447D-B2F2-D46A46362726}"/>
    <cellStyle name="Kimenet 2 3 5 9" xfId="14687" xr:uid="{7163767B-0A94-4BAF-BCCB-321DF66DD895}"/>
    <cellStyle name="Kimenet 2 3 6" xfId="3872" xr:uid="{8EDBB648-902F-4517-B444-5C2AA125E2F4}"/>
    <cellStyle name="Kimenet 2 3 6 10" xfId="16172" xr:uid="{EC27DA7E-5B7F-4E86-8EB4-67951782F00A}"/>
    <cellStyle name="Kimenet 2 3 6 11" xfId="17501" xr:uid="{96CBB1CD-A7BB-4266-B958-462F52705A32}"/>
    <cellStyle name="Kimenet 2 3 6 12" xfId="18832" xr:uid="{1BAB63F5-CC2D-4887-BB69-4E7DD24D1DA1}"/>
    <cellStyle name="Kimenet 2 3 6 13" xfId="19275" xr:uid="{E0EDCB59-7BE7-4C05-8485-FD59CAE1B990}"/>
    <cellStyle name="Kimenet 2 3 6 14" xfId="21222" xr:uid="{8A1D0C05-004E-43DA-83A3-06F48A200B63}"/>
    <cellStyle name="Kimenet 2 3 6 15" xfId="22514" xr:uid="{572FACE8-DBF8-4065-A06C-6997D5806959}"/>
    <cellStyle name="Kimenet 2 3 6 16" xfId="23803" xr:uid="{1A9932A2-6AB5-489C-B185-1928C876308F}"/>
    <cellStyle name="Kimenet 2 3 6 2" xfId="4687" xr:uid="{8579B442-32C3-42E0-AD0D-C59C4CAA7B35}"/>
    <cellStyle name="Kimenet 2 3 6 3" xfId="6868" xr:uid="{BBE8D00C-04E2-4FC9-B989-468CB06F9EA9}"/>
    <cellStyle name="Kimenet 2 3 6 4" xfId="8197" xr:uid="{AE8C136F-9447-4D5D-82D6-CB39A4E2A094}"/>
    <cellStyle name="Kimenet 2 3 6 5" xfId="9526" xr:uid="{A5B2813B-8AE5-4ABF-9A5C-55B9580FA736}"/>
    <cellStyle name="Kimenet 2 3 6 6" xfId="9987" xr:uid="{FDB4E356-8C6F-4111-9607-155CDEDE4D12}"/>
    <cellStyle name="Kimenet 2 3 6 7" xfId="11392" xr:uid="{AA2A1393-234A-4FA5-941C-6EA78C754635}"/>
    <cellStyle name="Kimenet 2 3 6 8" xfId="12615" xr:uid="{10C2CA39-F764-490C-A680-0F7B03F82752}"/>
    <cellStyle name="Kimenet 2 3 6 9" xfId="14842" xr:uid="{5098D1D4-EC5B-4773-935C-1BEE10CF7DA1}"/>
    <cellStyle name="Kimenet 2 3 7" xfId="4025" xr:uid="{79608DCE-9630-4FEB-9C5A-8D850382EF7C}"/>
    <cellStyle name="Kimenet 2 3 7 10" xfId="16325" xr:uid="{9F4310D2-3F09-4A6C-AA7A-B9D9C2752DDD}"/>
    <cellStyle name="Kimenet 2 3 7 11" xfId="17654" xr:uid="{29AFC0B9-C738-4D36-88FF-6CAD4638BEA4}"/>
    <cellStyle name="Kimenet 2 3 7 12" xfId="18985" xr:uid="{1470F9BB-8089-4E13-8E94-C61C23BE2DCE}"/>
    <cellStyle name="Kimenet 2 3 7 13" xfId="17970" xr:uid="{13C332A0-9766-4DA4-A889-BE5715E50FEB}"/>
    <cellStyle name="Kimenet 2 3 7 14" xfId="21375" xr:uid="{A4630BDA-705C-4C20-9973-755B370780D1}"/>
    <cellStyle name="Kimenet 2 3 7 15" xfId="22667" xr:uid="{67EF7CEF-CBA2-49A4-9E9B-FF4DF72478FA}"/>
    <cellStyle name="Kimenet 2 3 7 16" xfId="23956" xr:uid="{CDDB1A63-5863-4DEA-A5FA-AD6F58A189C7}"/>
    <cellStyle name="Kimenet 2 3 7 2" xfId="4142" xr:uid="{2BBE14FB-4914-4620-B955-1EA16715A87E}"/>
    <cellStyle name="Kimenet 2 3 7 3" xfId="7021" xr:uid="{6BFA03CC-35CD-4F1D-B4B3-40564FABEA81}"/>
    <cellStyle name="Kimenet 2 3 7 4" xfId="8350" xr:uid="{8F349CFF-9A14-4542-B437-AE78E23D9B38}"/>
    <cellStyle name="Kimenet 2 3 7 5" xfId="9679" xr:uid="{9F687CC5-589C-4B43-9E84-F4B029B607E0}"/>
    <cellStyle name="Kimenet 2 3 7 6" xfId="8664" xr:uid="{FFFAFF1D-A3B0-4F87-BD9F-6F25C75F69CE}"/>
    <cellStyle name="Kimenet 2 3 7 7" xfId="9901" xr:uid="{53F50F0E-BA54-4198-A942-58F7C56B15C7}"/>
    <cellStyle name="Kimenet 2 3 7 8" xfId="12977" xr:uid="{73E71F1F-3736-4D52-B05B-B6B0C4BC3F53}"/>
    <cellStyle name="Kimenet 2 3 7 9" xfId="14995" xr:uid="{0777036C-F9E1-4B0F-B0BE-EA93CAB91A3E}"/>
    <cellStyle name="Kimenet 2 3 8" xfId="5415" xr:uid="{EFCD400C-3D8B-4E8A-932E-01F63E222A44}"/>
    <cellStyle name="Kimenet 2 3 9" xfId="5873" xr:uid="{29BADA3C-7CCA-4328-8287-F89FCD8448F9}"/>
    <cellStyle name="Kimenet 2 4" xfId="2946" xr:uid="{21BA0804-B187-408C-A1D0-5417F1D5CDE5}"/>
    <cellStyle name="Kimenet 2 4 10" xfId="7272" xr:uid="{F8D30FED-2061-405B-B155-2C6E5072C58D}"/>
    <cellStyle name="Kimenet 2 4 11" xfId="8601" xr:uid="{BF444086-95A9-4C3B-A5E4-73EF25360862}"/>
    <cellStyle name="Kimenet 2 4 12" xfId="10066" xr:uid="{9620B462-A152-46CC-BC3E-332CCAB0FB74}"/>
    <cellStyle name="Kimenet 2 4 13" xfId="11408" xr:uid="{7F2705DC-CE4A-4A68-8894-B4B484F656BB}"/>
    <cellStyle name="Kimenet 2 4 14" xfId="13426" xr:uid="{45B44948-5D9A-4D36-8C89-E04F24AF0539}"/>
    <cellStyle name="Kimenet 2 4 15" xfId="13917" xr:uid="{ADF044B5-7B5C-478E-B32F-9A58ECED27A3}"/>
    <cellStyle name="Kimenet 2 4 16" xfId="15246" xr:uid="{CF7B52B6-3AFD-4EEA-9463-87FC8868A362}"/>
    <cellStyle name="Kimenet 2 4 17" xfId="16576" xr:uid="{A506E604-656A-49CD-AD02-379F2C0B88FE}"/>
    <cellStyle name="Kimenet 2 4 18" xfId="17906" xr:uid="{D176B87E-3E8E-4ADA-A966-03B9DB370221}"/>
    <cellStyle name="Kimenet 2 4 19" xfId="19343" xr:uid="{C865F0B5-0C1A-427C-9D2A-4C565DCDCFC9}"/>
    <cellStyle name="Kimenet 2 4 2" xfId="3295" xr:uid="{C5A41BD8-D0F9-42DF-9CBC-C450E05E1AA1}"/>
    <cellStyle name="Kimenet 2 4 2 10" xfId="15595" xr:uid="{595A4A30-5025-486E-A75D-9255DFF88B97}"/>
    <cellStyle name="Kimenet 2 4 2 11" xfId="16924" xr:uid="{BCD038B2-0370-4CD8-B721-9917C619EBFF}"/>
    <cellStyle name="Kimenet 2 4 2 12" xfId="18255" xr:uid="{5F54F3B5-50D6-4244-AE88-2CA5FB06238D}"/>
    <cellStyle name="Kimenet 2 4 2 13" xfId="19905" xr:uid="{94E4420A-6294-4E63-949D-1CAA7710A849}"/>
    <cellStyle name="Kimenet 2 4 2 14" xfId="20645" xr:uid="{DE741913-EF00-4A57-8A77-C878E269F03A}"/>
    <cellStyle name="Kimenet 2 4 2 15" xfId="21937" xr:uid="{674FABE9-5288-4872-A157-E4CA3B7DB35D}"/>
    <cellStyle name="Kimenet 2 4 2 16" xfId="23226" xr:uid="{D8B6D370-BD35-4D5E-AF11-AD30FCF4FD0B}"/>
    <cellStyle name="Kimenet 2 4 2 2" xfId="5452" xr:uid="{FE27B9F7-795C-4A12-939A-ED41F478224F}"/>
    <cellStyle name="Kimenet 2 4 2 3" xfId="6291" xr:uid="{431E441C-AB2F-4AF6-88AE-E4CDCA0D05CA}"/>
    <cellStyle name="Kimenet 2 4 2 4" xfId="7620" xr:uid="{07D6D963-7EC2-4096-B2B3-A7015A0ADC86}"/>
    <cellStyle name="Kimenet 2 4 2 5" xfId="8949" xr:uid="{A655E1D2-42E8-4CB1-953F-9EB4AA8A0B55}"/>
    <cellStyle name="Kimenet 2 4 2 6" xfId="10717" xr:uid="{7BF93EAE-5E9D-43C8-931F-620A341BA94E}"/>
    <cellStyle name="Kimenet 2 4 2 7" xfId="12089" xr:uid="{86DCC316-AA07-4E3A-BF50-DB05383291A4}"/>
    <cellStyle name="Kimenet 2 4 2 8" xfId="12522" xr:uid="{500492F8-B36D-4984-BC69-FD6200D6E455}"/>
    <cellStyle name="Kimenet 2 4 2 9" xfId="14265" xr:uid="{2743F70E-D7D6-4894-8740-E5715D2D053A}"/>
    <cellStyle name="Kimenet 2 4 20" xfId="20312" xr:uid="{71887E96-2AB1-475A-832D-9AED967FF439}"/>
    <cellStyle name="Kimenet 2 4 21" xfId="21605" xr:uid="{7312C8D5-AC2F-4F91-8572-F4529013F32D}"/>
    <cellStyle name="Kimenet 2 4 22" xfId="22896" xr:uid="{A9D34E49-4129-4E36-A3EB-2B80908AB6E3}"/>
    <cellStyle name="Kimenet 2 4 3" xfId="3460" xr:uid="{2E71623A-41FF-408A-96CE-9788956F6FCD}"/>
    <cellStyle name="Kimenet 2 4 3 10" xfId="15760" xr:uid="{C02FD6E4-9E7F-40F4-8DC8-152BF7F18F58}"/>
    <cellStyle name="Kimenet 2 4 3 11" xfId="17089" xr:uid="{BAF9F6A7-6B2D-47F4-A5B2-EA957070F7B7}"/>
    <cellStyle name="Kimenet 2 4 3 12" xfId="18420" xr:uid="{37F414CF-1D69-422B-B3BC-8ADD7C6E8180}"/>
    <cellStyle name="Kimenet 2 4 3 13" xfId="19849" xr:uid="{7086294F-5583-4069-BEBE-145134920861}"/>
    <cellStyle name="Kimenet 2 4 3 14" xfId="20810" xr:uid="{B8FEBC96-068F-4F4B-A7F1-D7ACBF726B2B}"/>
    <cellStyle name="Kimenet 2 4 3 15" xfId="22102" xr:uid="{F8E149AE-5F99-4F0A-840D-555CBADD55C5}"/>
    <cellStyle name="Kimenet 2 4 3 16" xfId="23391" xr:uid="{81C5B8A4-7217-48A2-B9A4-A20C6D6A0FDF}"/>
    <cellStyle name="Kimenet 2 4 3 2" xfId="5387" xr:uid="{970BFA5F-0C3A-464A-9D75-5B9324AB27AB}"/>
    <cellStyle name="Kimenet 2 4 3 3" xfId="6456" xr:uid="{7A387541-0DBE-4D16-BBFA-553B544B1747}"/>
    <cellStyle name="Kimenet 2 4 3 4" xfId="7785" xr:uid="{8E884E99-51EE-42DB-ACC9-A84F8D7799E3}"/>
    <cellStyle name="Kimenet 2 4 3 5" xfId="9114" xr:uid="{A4B40AFC-9C27-456D-8FB5-7789812269C8}"/>
    <cellStyle name="Kimenet 2 4 3 6" xfId="10655" xr:uid="{28818467-A88E-4638-B97F-DD63CB8BEDFC}"/>
    <cellStyle name="Kimenet 2 4 3 7" xfId="12024" xr:uid="{D866293F-CD66-45B0-9239-8D1AC468FA6A}"/>
    <cellStyle name="Kimenet 2 4 3 8" xfId="13648" xr:uid="{C61002F9-09F6-44E2-A3D9-A42BB589A4CC}"/>
    <cellStyle name="Kimenet 2 4 3 9" xfId="14430" xr:uid="{210CDFFC-F69E-40F7-8067-965970445EA6}"/>
    <cellStyle name="Kimenet 2 4 4" xfId="3620" xr:uid="{2D5AC56F-4E29-4B80-9851-69B44E0D4176}"/>
    <cellStyle name="Kimenet 2 4 4 10" xfId="15920" xr:uid="{DAD7C063-5214-4455-ABD0-14B2D4D078F3}"/>
    <cellStyle name="Kimenet 2 4 4 11" xfId="17249" xr:uid="{917982EB-DDDB-40F8-A51C-A19DF57F8B1A}"/>
    <cellStyle name="Kimenet 2 4 4 12" xfId="18580" xr:uid="{4B2453CE-4217-427B-A7E1-249FC9CBDF73}"/>
    <cellStyle name="Kimenet 2 4 4 13" xfId="19209" xr:uid="{F83CC00F-4277-43A2-B6AF-88CC32C9659F}"/>
    <cellStyle name="Kimenet 2 4 4 14" xfId="20970" xr:uid="{31A887C5-2916-47E9-8A4D-C82E81403FFF}"/>
    <cellStyle name="Kimenet 2 4 4 15" xfId="22262" xr:uid="{6C69B12B-E5AC-4FAE-83F8-BE49C30A7F95}"/>
    <cellStyle name="Kimenet 2 4 4 16" xfId="23551" xr:uid="{EB093021-CD75-4AB3-957A-F9B2DFF382FA}"/>
    <cellStyle name="Kimenet 2 4 4 2" xfId="4615" xr:uid="{B23C18C9-D905-49DF-B5E6-3D6E6B3B3A21}"/>
    <cellStyle name="Kimenet 2 4 4 3" xfId="6616" xr:uid="{73B63D03-B160-4635-AF15-A4E85088B19D}"/>
    <cellStyle name="Kimenet 2 4 4 4" xfId="7945" xr:uid="{6BC2624E-71CA-471E-AD3D-47AA14B2EF68}"/>
    <cellStyle name="Kimenet 2 4 4 5" xfId="9274" xr:uid="{32CBEAB9-1A93-40A8-9AAF-85531F318CCA}"/>
    <cellStyle name="Kimenet 2 4 4 6" xfId="9919" xr:uid="{AF188999-DDF5-4BD5-983D-72377B74879C}"/>
    <cellStyle name="Kimenet 2 4 4 7" xfId="11255" xr:uid="{F18F8694-8484-4E49-9B3B-1AFBF9AECA2B}"/>
    <cellStyle name="Kimenet 2 4 4 8" xfId="13436" xr:uid="{3BCFF1FE-9E28-4931-B5B9-E534D1451BA3}"/>
    <cellStyle name="Kimenet 2 4 4 9" xfId="14590" xr:uid="{8C552A1C-382B-4EBA-87F7-B3E745ED2C07}"/>
    <cellStyle name="Kimenet 2 4 5" xfId="3779" xr:uid="{111AF847-FB6D-4D51-91CD-B4E17BF65605}"/>
    <cellStyle name="Kimenet 2 4 5 10" xfId="16079" xr:uid="{5B385796-A6D8-4B2E-86B2-661E490331B8}"/>
    <cellStyle name="Kimenet 2 4 5 11" xfId="17408" xr:uid="{C1EB438E-33F9-434C-8B0A-122409C4E50A}"/>
    <cellStyle name="Kimenet 2 4 5 12" xfId="18739" xr:uid="{B12ACB03-AE11-483F-9D39-4CBF6E418F73}"/>
    <cellStyle name="Kimenet 2 4 5 13" xfId="19422" xr:uid="{2F14FD2C-7788-45D6-B8A3-7EABAAAAF4A6}"/>
    <cellStyle name="Kimenet 2 4 5 14" xfId="21129" xr:uid="{1EAD043B-5B4E-470D-907D-62B434FE0F55}"/>
    <cellStyle name="Kimenet 2 4 5 15" xfId="22421" xr:uid="{7893930B-5B51-49C6-961B-C8C622E331B6}"/>
    <cellStyle name="Kimenet 2 4 5 16" xfId="23710" xr:uid="{A584F24F-966F-4A42-AEF7-A2DABD175533}"/>
    <cellStyle name="Kimenet 2 4 5 2" xfId="4858" xr:uid="{CAA8F4BA-CF29-44DC-BFF6-C4D9AB45725E}"/>
    <cellStyle name="Kimenet 2 4 5 3" xfId="6775" xr:uid="{FBA2CBED-61CF-4831-850D-D509C3DBC069}"/>
    <cellStyle name="Kimenet 2 4 5 4" xfId="8104" xr:uid="{A8BDDDDD-1230-4FEB-82D3-A829795BE410}"/>
    <cellStyle name="Kimenet 2 4 5 5" xfId="9433" xr:uid="{9C4AD5D1-BEE3-4F01-A26D-AF05235CC6B0}"/>
    <cellStyle name="Kimenet 2 4 5 6" xfId="10152" xr:uid="{C4843BE7-9219-408C-B8E0-7D739EFD40C0}"/>
    <cellStyle name="Kimenet 2 4 5 7" xfId="11415" xr:uid="{CB44C82E-8D18-4346-B8DE-3D882B991A33}"/>
    <cellStyle name="Kimenet 2 4 5 8" xfId="13366" xr:uid="{7DC76A72-91B9-4409-BE19-5FCFC8300ED9}"/>
    <cellStyle name="Kimenet 2 4 5 9" xfId="14749" xr:uid="{A6E7B1B5-CA62-4FD3-A290-C853209AAE48}"/>
    <cellStyle name="Kimenet 2 4 6" xfId="3934" xr:uid="{6200A841-67AF-4DA8-86A5-AF3F4FC0BC79}"/>
    <cellStyle name="Kimenet 2 4 6 10" xfId="16234" xr:uid="{AAEB5B6B-9B08-4A86-8BAD-ED0A6095E1B8}"/>
    <cellStyle name="Kimenet 2 4 6 11" xfId="17563" xr:uid="{36BD17BC-8961-4138-B983-FA857259A295}"/>
    <cellStyle name="Kimenet 2 4 6 12" xfId="18894" xr:uid="{C5855589-3F4B-472C-ADC8-18E414523E83}"/>
    <cellStyle name="Kimenet 2 4 6 13" xfId="19285" xr:uid="{2853D407-885D-4AB9-A08B-25D4080C5FBB}"/>
    <cellStyle name="Kimenet 2 4 6 14" xfId="21284" xr:uid="{8BA69924-0F95-475A-B250-16DE1AC5C57C}"/>
    <cellStyle name="Kimenet 2 4 6 15" xfId="22576" xr:uid="{0CE2B759-35EB-4ACC-8F9F-56E4E41F8C97}"/>
    <cellStyle name="Kimenet 2 4 6 16" xfId="23865" xr:uid="{5467E54A-EB2F-4FE4-A4A3-FAC4F9C8084B}"/>
    <cellStyle name="Kimenet 2 4 6 2" xfId="4700" xr:uid="{04C00B55-65E7-4212-9619-98D3F70E82F4}"/>
    <cellStyle name="Kimenet 2 4 6 3" xfId="6930" xr:uid="{C166F87A-727E-404C-AC3B-9D3E99038763}"/>
    <cellStyle name="Kimenet 2 4 6 4" xfId="8259" xr:uid="{824D4E15-6512-4EEB-801F-A4CCA616F06A}"/>
    <cellStyle name="Kimenet 2 4 6 5" xfId="9588" xr:uid="{AC32C54C-F4EF-4630-A7BA-D8DF7369949C}"/>
    <cellStyle name="Kimenet 2 4 6 6" xfId="10000" xr:uid="{353BFDCA-0275-4AD8-AAB1-60E34E0CDE23}"/>
    <cellStyle name="Kimenet 2 4 6 7" xfId="11344" xr:uid="{C6EF9D1B-BD30-49D6-85B0-7680833C9CF8}"/>
    <cellStyle name="Kimenet 2 4 6 8" xfId="13373" xr:uid="{DDA62163-B3C4-4381-B62D-29A359FA8A3C}"/>
    <cellStyle name="Kimenet 2 4 6 9" xfId="14904" xr:uid="{D8FFEBCC-11E0-40FC-B037-B920085D1122}"/>
    <cellStyle name="Kimenet 2 4 7" xfId="4086" xr:uid="{5CFC7BDE-9A6F-4496-98F8-0D4492F867B3}"/>
    <cellStyle name="Kimenet 2 4 7 10" xfId="16386" xr:uid="{67A2D8FB-511C-4E8C-8BC9-3FD0774BC217}"/>
    <cellStyle name="Kimenet 2 4 7 11" xfId="17715" xr:uid="{0D186D49-CBF4-439A-B0CD-C93D0DCCACB7}"/>
    <cellStyle name="Kimenet 2 4 7 12" xfId="19046" xr:uid="{49EC4ADE-671E-4F29-B9C4-DB74E5A20977}"/>
    <cellStyle name="Kimenet 2 4 7 13" xfId="13612" xr:uid="{41EC9F13-250A-4AB2-B7D2-D69216483D0A}"/>
    <cellStyle name="Kimenet 2 4 7 14" xfId="21436" xr:uid="{12C8880B-1F72-4D1C-8CB6-013655F11B4F}"/>
    <cellStyle name="Kimenet 2 4 7 15" xfId="22728" xr:uid="{F1EB2BCA-82FE-4289-8C6C-53BA46CFB8DB}"/>
    <cellStyle name="Kimenet 2 4 7 16" xfId="24017" xr:uid="{52906C6C-7253-4492-BA8D-71A17F4F1D32}"/>
    <cellStyle name="Kimenet 2 4 7 2" xfId="4473" xr:uid="{AF7654CE-ECB4-465F-81C5-670CCEE21071}"/>
    <cellStyle name="Kimenet 2 4 7 3" xfId="7082" xr:uid="{8644314B-10A3-47AB-9929-2EA014AB6AD3}"/>
    <cellStyle name="Kimenet 2 4 7 4" xfId="8411" xr:uid="{35748EB5-2420-47BD-95A3-A81C66BC2F40}"/>
    <cellStyle name="Kimenet 2 4 7 5" xfId="9740" xr:uid="{A82EE31B-3148-4160-8610-9ED0E911B3B5}"/>
    <cellStyle name="Kimenet 2 4 7 6" xfId="7327" xr:uid="{9223847B-EAF4-42D5-8B6B-47F91FF9FCFC}"/>
    <cellStyle name="Kimenet 2 4 7 7" xfId="10778" xr:uid="{2D20BCEE-81D8-4799-9ADF-6329B6A726A9}"/>
    <cellStyle name="Kimenet 2 4 7 8" xfId="13583" xr:uid="{1C1827D8-DC89-4727-87CC-6B512ABAA4FC}"/>
    <cellStyle name="Kimenet 2 4 7 9" xfId="15056" xr:uid="{434D2275-2A6C-4794-8051-651A7EBB8D65}"/>
    <cellStyle name="Kimenet 2 4 8" xfId="4768" xr:uid="{47F2836B-D435-4173-A958-38EEE5F8ED58}"/>
    <cellStyle name="Kimenet 2 4 9" xfId="5942" xr:uid="{C9C3A37A-42FD-4E9D-818E-E14240D24E9D}"/>
    <cellStyle name="Kimenet 2 5" xfId="3170" xr:uid="{966773C7-F328-424F-B100-35ED205EEA7D}"/>
    <cellStyle name="Kimenet 2 5 10" xfId="15470" xr:uid="{C6AC73B7-11EE-4261-8FB6-D3CF19541A01}"/>
    <cellStyle name="Kimenet 2 5 11" xfId="16799" xr:uid="{25309927-1AD9-4392-937D-9FD438985787}"/>
    <cellStyle name="Kimenet 2 5 12" xfId="18130" xr:uid="{0BB2469F-72CD-4B86-A171-77252893B789}"/>
    <cellStyle name="Kimenet 2 5 13" xfId="19911" xr:uid="{4E600425-627F-4571-BAB2-94AD2D926237}"/>
    <cellStyle name="Kimenet 2 5 14" xfId="20520" xr:uid="{EE95C657-6024-40F0-B801-B930BB3B92AF}"/>
    <cellStyle name="Kimenet 2 5 15" xfId="21812" xr:uid="{D0A88E14-FF90-4EC9-B379-B98A751D9E99}"/>
    <cellStyle name="Kimenet 2 5 16" xfId="23101" xr:uid="{D734B60F-779D-4345-B0F3-47FA6CE7A322}"/>
    <cellStyle name="Kimenet 2 5 2" xfId="5458" xr:uid="{6FB0112F-B2D0-4E6E-87C1-5F889656F94F}"/>
    <cellStyle name="Kimenet 2 5 3" xfId="6166" xr:uid="{7DA28A60-BDBF-4849-966D-706063FD0C01}"/>
    <cellStyle name="Kimenet 2 5 4" xfId="7495" xr:uid="{F1FFCA75-EE0C-4251-BBB1-EDEC26ABC638}"/>
    <cellStyle name="Kimenet 2 5 5" xfId="8824" xr:uid="{B07F62A9-F53C-4A79-8F59-432BB8AAF970}"/>
    <cellStyle name="Kimenet 2 5 6" xfId="10723" xr:uid="{F7DE7795-9A48-49D3-87E1-C8513A05453B}"/>
    <cellStyle name="Kimenet 2 5 7" xfId="12095" xr:uid="{36EE6FDA-51FC-4E7F-9965-CC71AED1BBC7}"/>
    <cellStyle name="Kimenet 2 5 8" xfId="11299" xr:uid="{B7CC4DFF-01AC-478C-8117-07FD50116CBC}"/>
    <cellStyle name="Kimenet 2 5 9" xfId="14140" xr:uid="{FD730A8B-7A86-49CF-AC52-F4A9A1F61110}"/>
    <cellStyle name="Kimenet 2 6" xfId="2701" xr:uid="{410BBE12-21C9-4A6F-9837-D86BC92F2218}"/>
    <cellStyle name="Kimenet 2 6 10" xfId="11797" xr:uid="{7C58D3CE-F5F5-4B70-8EF6-F934B20CE94F}"/>
    <cellStyle name="Kimenet 2 6 11" xfId="13183" xr:uid="{17249FF5-40B9-40B5-8620-09D3DFE2FB83}"/>
    <cellStyle name="Kimenet 2 6 12" xfId="11237" xr:uid="{39EE3A55-A7E5-4DF8-828F-BF8B75A593C4}"/>
    <cellStyle name="Kimenet 2 6 13" xfId="20071" xr:uid="{413105BD-C5EA-45CD-8A60-54B952E647F3}"/>
    <cellStyle name="Kimenet 2 6 14" xfId="19493" xr:uid="{34A34854-04EA-46CA-A8CA-9A05C3E72BE8}"/>
    <cellStyle name="Kimenet 2 6 15" xfId="20169" xr:uid="{1A60E84B-78BE-4CEC-B748-0FDF3885F694}"/>
    <cellStyle name="Kimenet 2 6 16" xfId="19108" xr:uid="{9CEBA476-AEB9-43AD-BCCD-C9567B60F27E}"/>
    <cellStyle name="Kimenet 2 6 2" xfId="5655" xr:uid="{AAC23776-F17A-42DF-99D1-2843AF9E9317}"/>
    <cellStyle name="Kimenet 2 6 3" xfId="4949" xr:uid="{56365F37-59BB-4F37-BFA6-9BCFADEF218D}"/>
    <cellStyle name="Kimenet 2 6 4" xfId="5766" xr:uid="{1E27ECDF-BA04-4042-9FD0-6115A7DE3DC1}"/>
    <cellStyle name="Kimenet 2 6 5" xfId="5520" xr:uid="{D93F6FCA-1FF1-4309-A815-74624C631070}"/>
    <cellStyle name="Kimenet 2 6 6" xfId="10907" xr:uid="{CF641F07-CD48-4F6E-80AA-FF87E8A90B3E}"/>
    <cellStyle name="Kimenet 2 6 7" xfId="12294" xr:uid="{F40706B7-8D3F-4A70-A3EC-F01AC81E777E}"/>
    <cellStyle name="Kimenet 2 6 8" xfId="11744" xr:uid="{5A605AC6-4B92-4BD3-9D24-B2477D0BED10}"/>
    <cellStyle name="Kimenet 2 6 9" xfId="12490" xr:uid="{29F4C29D-9340-4C7F-B3E5-8B6A47F34860}"/>
    <cellStyle name="Kimenet 2 7" xfId="3089" xr:uid="{011F0789-C5DF-4CA9-BB1B-DDA05569BB5B}"/>
    <cellStyle name="Kimenet 2 7 10" xfId="15389" xr:uid="{9761D6FE-AE62-4FB7-8B58-0A4BD4E334EC}"/>
    <cellStyle name="Kimenet 2 7 11" xfId="16718" xr:uid="{1C974C4F-530B-462A-BD21-C3DF01E25CD3}"/>
    <cellStyle name="Kimenet 2 7 12" xfId="18049" xr:uid="{00DDF270-6F55-4211-9A93-A357AA5C554D}"/>
    <cellStyle name="Kimenet 2 7 13" xfId="19526" xr:uid="{5EC99025-7F63-49AF-BFEA-6991CBFE2C04}"/>
    <cellStyle name="Kimenet 2 7 14" xfId="20439" xr:uid="{13C68326-4BFD-4D4E-9162-95F9D86A5E34}"/>
    <cellStyle name="Kimenet 2 7 15" xfId="21731" xr:uid="{14DAD120-061C-44FC-BD6E-19CD1D5CDB11}"/>
    <cellStyle name="Kimenet 2 7 16" xfId="23020" xr:uid="{69C41A44-8E98-4064-B24C-250777844E5C}"/>
    <cellStyle name="Kimenet 2 7 2" xfId="4982" xr:uid="{A9F455E1-EB37-4219-B55F-44443044494D}"/>
    <cellStyle name="Kimenet 2 7 3" xfId="6085" xr:uid="{AC685236-4E50-4D76-9072-7F51282F8D88}"/>
    <cellStyle name="Kimenet 2 7 4" xfId="7414" xr:uid="{A77DD7C9-0746-4C65-8396-73B3FC3359B9}"/>
    <cellStyle name="Kimenet 2 7 5" xfId="8743" xr:uid="{DE1E0030-6962-4B6E-9AF5-39189F7F89FA}"/>
    <cellStyle name="Kimenet 2 7 6" xfId="10272" xr:uid="{92E5FFCF-5C7F-409C-AA6B-623BEDAF1285}"/>
    <cellStyle name="Kimenet 2 7 7" xfId="11621" xr:uid="{57AD56FA-C0F2-4DD8-8E02-8501A71FCF2F}"/>
    <cellStyle name="Kimenet 2 7 8" xfId="13660" xr:uid="{54051C5B-5CA2-48C6-9F2D-CB43E5CD9344}"/>
    <cellStyle name="Kimenet 2 7 9" xfId="14059" xr:uid="{4C2F774C-0090-4842-8A54-FDE5A02F8B61}"/>
    <cellStyle name="Kimenet 2 8" xfId="3030" xr:uid="{0174EC04-9A54-4949-B7D2-013266B64131}"/>
    <cellStyle name="Kimenet 2 8 10" xfId="15330" xr:uid="{BE1F6348-0B5C-47C5-B4EA-FFA9177E93E6}"/>
    <cellStyle name="Kimenet 2 8 11" xfId="16659" xr:uid="{7C127554-4538-4674-908F-C2E7666F7453}"/>
    <cellStyle name="Kimenet 2 8 12" xfId="17990" xr:uid="{C4BB1447-5171-4B5C-A367-D43C57C8A60A}"/>
    <cellStyle name="Kimenet 2 8 13" xfId="19340" xr:uid="{CCB1A403-8D55-49A8-8BA9-13C16D9976F6}"/>
    <cellStyle name="Kimenet 2 8 14" xfId="20380" xr:uid="{7FCA4912-271E-4503-B0FB-31CB6EA8A5FA}"/>
    <cellStyle name="Kimenet 2 8 15" xfId="21672" xr:uid="{56B2251E-5F0E-401C-96A5-90029296F8CA}"/>
    <cellStyle name="Kimenet 2 8 16" xfId="22961" xr:uid="{C23EE0E3-575B-4F71-B67C-4D4D10DF6AD0}"/>
    <cellStyle name="Kimenet 2 8 2" xfId="4765" xr:uid="{0A0FD8D7-FB89-4CF5-8DA5-E23874940F18}"/>
    <cellStyle name="Kimenet 2 8 3" xfId="6026" xr:uid="{2AA417BB-6174-43AC-A609-7685A6429C32}"/>
    <cellStyle name="Kimenet 2 8 4" xfId="7355" xr:uid="{1715996F-A8F2-4A4C-89A1-C49DEDED36D5}"/>
    <cellStyle name="Kimenet 2 8 5" xfId="8684" xr:uid="{0DFF239E-6073-443B-AF89-4DFBE0C8A2C3}"/>
    <cellStyle name="Kimenet 2 8 6" xfId="10063" xr:uid="{3E7FD3DB-30FE-4022-B13A-0F335A94C274}"/>
    <cellStyle name="Kimenet 2 8 7" xfId="11405" xr:uid="{1D0B946C-CFAA-41A7-9DA2-A08A7F7CCAEC}"/>
    <cellStyle name="Kimenet 2 8 8" xfId="12846" xr:uid="{674F62A0-95DF-461F-A2F1-86EB1B4837CC}"/>
    <cellStyle name="Kimenet 2 8 9" xfId="14000" xr:uid="{2C72E6E3-6D50-4DDF-B028-9F027218EE81}"/>
    <cellStyle name="Kimenet 2 9" xfId="3063" xr:uid="{779CA74B-7B24-4D5B-BC6F-5EB250BEB079}"/>
    <cellStyle name="Kimenet 2 9 10" xfId="15363" xr:uid="{052F9616-BB97-49CA-87F0-F3D7DE6C450F}"/>
    <cellStyle name="Kimenet 2 9 11" xfId="16692" xr:uid="{6F49659F-564B-43B3-A7FE-3DAD9D4A6724}"/>
    <cellStyle name="Kimenet 2 9 12" xfId="18023" xr:uid="{BF68E0CC-8ACA-4E45-88EA-0771A56028B4}"/>
    <cellStyle name="Kimenet 2 9 13" xfId="19741" xr:uid="{A9F5FDD5-363D-4E28-ABD3-2CB3D998C615}"/>
    <cellStyle name="Kimenet 2 9 14" xfId="20413" xr:uid="{813909BA-DDE2-4148-A7CE-E64DE9BF944B}"/>
    <cellStyle name="Kimenet 2 9 15" xfId="21705" xr:uid="{1E1B05D7-02BD-4D31-8072-A2A76047FB68}"/>
    <cellStyle name="Kimenet 2 9 16" xfId="22994" xr:uid="{2B30D39C-FC0B-4CD6-904E-836EB1909D3B}"/>
    <cellStyle name="Kimenet 2 9 2" xfId="5248" xr:uid="{1ED5073F-DCF3-488F-97E5-ABA2A44AA9A0}"/>
    <cellStyle name="Kimenet 2 9 3" xfId="6059" xr:uid="{D32865B1-C230-4147-AA35-5F9F6C6D5057}"/>
    <cellStyle name="Kimenet 2 9 4" xfId="7388" xr:uid="{F8D98A92-2062-4268-96A3-AC0AD78F129A}"/>
    <cellStyle name="Kimenet 2 9 5" xfId="8717" xr:uid="{1D345751-8ED7-4E5D-A2A2-496F0DA07245}"/>
    <cellStyle name="Kimenet 2 9 6" xfId="10523" xr:uid="{22C41EED-2052-40B5-96F6-1F49B65529C0}"/>
    <cellStyle name="Kimenet 2 9 7" xfId="11885" xr:uid="{CE51F6B5-3FAC-4965-8248-9A288996571C}"/>
    <cellStyle name="Kimenet 2 9 8" xfId="13652" xr:uid="{E3D3FCE9-B228-4BCC-AD68-C5DF7FDF8E6D}"/>
    <cellStyle name="Kimenet 2 9 9" xfId="14033" xr:uid="{A53F6431-3F49-454D-B98C-12EF381AE829}"/>
    <cellStyle name="Kimenet 20" xfId="12046" xr:uid="{31C7BC93-1F6C-452C-840F-540E2E6C715A}"/>
    <cellStyle name="Kimenet 21" xfId="13470" xr:uid="{496088BA-E194-4D35-8737-8A75CA1A451E}"/>
    <cellStyle name="Kimenet 22" xfId="13724" xr:uid="{54A5F2BA-713C-47B4-902A-1A4ADC561D40}"/>
    <cellStyle name="Kimenet 23" xfId="19128" xr:uid="{7B7F337A-EF49-4EC5-B66A-E199780A61A8}"/>
    <cellStyle name="Kimenet 24" xfId="20115" xr:uid="{F6AF16A1-1D13-4A0D-A6BA-356A001929CD}"/>
    <cellStyle name="Kimenet 25" xfId="20010" xr:uid="{A26D983D-993F-4849-A047-8D65742460E5}"/>
    <cellStyle name="Kimenet 26" xfId="19567" xr:uid="{56A02CD2-5E9E-470E-8A00-C8996DD98A03}"/>
    <cellStyle name="Kimenet 3" xfId="2831" xr:uid="{82FDAED6-1BCB-42D4-91E3-0DE177D30F36}"/>
    <cellStyle name="Kimenet 3 10" xfId="5319" xr:uid="{822ED6F3-CBF2-4E99-A137-8641F12083DF}"/>
    <cellStyle name="Kimenet 3 11" xfId="5827" xr:uid="{03D410C5-9A17-4AE6-B3FC-1AEB0D74910F}"/>
    <cellStyle name="Kimenet 3 12" xfId="7157" xr:uid="{C88DAB92-08BB-4A4E-8F33-52F57E50DDE1}"/>
    <cellStyle name="Kimenet 3 13" xfId="8486" xr:uid="{FB9D62D7-A030-475C-AA63-F9A7C20BE7C3}"/>
    <cellStyle name="Kimenet 3 14" xfId="10591" xr:uid="{C27E9DBD-127B-433B-AAE0-AA74EC5C7881}"/>
    <cellStyle name="Kimenet 3 15" xfId="11957" xr:uid="{9FCDE5D4-CD5B-41D7-833D-FBA3ECB43439}"/>
    <cellStyle name="Kimenet 3 16" xfId="12812" xr:uid="{FF72178B-A2A3-41C2-AE47-5453E75AAFA4}"/>
    <cellStyle name="Kimenet 3 17" xfId="13802" xr:uid="{4F74735E-1EAA-420A-A835-C4F8939DE302}"/>
    <cellStyle name="Kimenet 3 18" xfId="15131" xr:uid="{254407B4-3969-43A2-8245-295FD3B3DBB9}"/>
    <cellStyle name="Kimenet 3 19" xfId="16461" xr:uid="{8644AC03-76C3-40BB-A8A9-52C7A16ED999}"/>
    <cellStyle name="Kimenet 3 2" xfId="2878" xr:uid="{DA915E69-F495-46D4-A82C-8E2ADB5D1DAB}"/>
    <cellStyle name="Kimenet 3 2 10" xfId="7204" xr:uid="{49FCE2A6-E3F1-41A3-ADB0-A8C510C51771}"/>
    <cellStyle name="Kimenet 3 2 11" xfId="8533" xr:uid="{B96A06C6-C119-42D3-A824-51D047866105}"/>
    <cellStyle name="Kimenet 3 2 12" xfId="10532" xr:uid="{918F173C-8DA4-4007-9498-22607C04F4F7}"/>
    <cellStyle name="Kimenet 3 2 13" xfId="11894" xr:uid="{6D1F417C-95AE-4D8A-A536-8E837628276C}"/>
    <cellStyle name="Kimenet 3 2 14" xfId="12465" xr:uid="{BC767671-40EF-4EB0-88EE-1F33A991ABE3}"/>
    <cellStyle name="Kimenet 3 2 15" xfId="13849" xr:uid="{A1019D11-AEFC-47EC-B49F-093994DE9F13}"/>
    <cellStyle name="Kimenet 3 2 16" xfId="15178" xr:uid="{8A9DB600-5222-4661-BBEF-F59F9FCD749A}"/>
    <cellStyle name="Kimenet 3 2 17" xfId="16508" xr:uid="{7BC76B08-BD0F-47A2-8551-B3547B6A9192}"/>
    <cellStyle name="Kimenet 3 2 18" xfId="17838" xr:uid="{355B2BF3-78A4-4B20-9A58-44C14F449CBD}"/>
    <cellStyle name="Kimenet 3 2 19" xfId="19749" xr:uid="{A5FFE28F-06BB-4596-962E-92AAA6900339}"/>
    <cellStyle name="Kimenet 3 2 2" xfId="3234" xr:uid="{D2C576A7-2162-4DE5-97E1-C6C686CAEBE3}"/>
    <cellStyle name="Kimenet 3 2 2 10" xfId="15534" xr:uid="{3978BCF1-3273-4499-BCDB-58E4C0847DE6}"/>
    <cellStyle name="Kimenet 3 2 2 11" xfId="16863" xr:uid="{A5CC7A1B-3109-4CDB-932D-794317EC6A79}"/>
    <cellStyle name="Kimenet 3 2 2 12" xfId="18194" xr:uid="{988CC023-4652-4E58-BEF7-C9A7300078EF}"/>
    <cellStyle name="Kimenet 3 2 2 13" xfId="19222" xr:uid="{7431BF8D-D75A-4A85-88D0-276E2A59DABB}"/>
    <cellStyle name="Kimenet 3 2 2 14" xfId="20584" xr:uid="{509C33EA-780D-4EBD-B932-C9B57E966A8E}"/>
    <cellStyle name="Kimenet 3 2 2 15" xfId="21876" xr:uid="{D3A1A7F5-232C-45F9-8C59-6663CCB5B76A}"/>
    <cellStyle name="Kimenet 3 2 2 16" xfId="23165" xr:uid="{01663A0B-E7FF-47BB-97B9-A0749B3FEE10}"/>
    <cellStyle name="Kimenet 3 2 2 2" xfId="4628" xr:uid="{B8818094-DDAE-4FA9-862A-C57B6A8C5356}"/>
    <cellStyle name="Kimenet 3 2 2 3" xfId="6230" xr:uid="{99476DE3-1606-4192-A847-06EDD5366D19}"/>
    <cellStyle name="Kimenet 3 2 2 4" xfId="7559" xr:uid="{3C693C17-92B9-4874-AA56-0EA45E7FA1F3}"/>
    <cellStyle name="Kimenet 3 2 2 5" xfId="8888" xr:uid="{0A00AEB3-D95D-4D64-A6CA-349C0F62E758}"/>
    <cellStyle name="Kimenet 3 2 2 6" xfId="9932" xr:uid="{773C69BF-B300-466D-BBA7-943F6C3A7372}"/>
    <cellStyle name="Kimenet 3 2 2 7" xfId="11268" xr:uid="{D5756B89-FADB-4513-800A-1CC8628BFD5E}"/>
    <cellStyle name="Kimenet 3 2 2 8" xfId="13488" xr:uid="{394DC2EC-4FEC-401B-B3D8-98D66438E8F6}"/>
    <cellStyle name="Kimenet 3 2 2 9" xfId="14204" xr:uid="{6B96ADBB-93A2-4BA6-99D1-20D6B91C5A7B}"/>
    <cellStyle name="Kimenet 3 2 20" xfId="20252" xr:uid="{01288014-B5AE-4ADA-85A6-CC4AA3FC2283}"/>
    <cellStyle name="Kimenet 3 2 21" xfId="21545" xr:uid="{0EC8C8CD-098D-4E35-BEA9-4D23AF84307E}"/>
    <cellStyle name="Kimenet 3 2 22" xfId="22836" xr:uid="{36BA4427-1EA6-4303-B7B6-03B85F321AF1}"/>
    <cellStyle name="Kimenet 3 2 3" xfId="3399" xr:uid="{A0EEC113-79D0-4766-8B69-D9C7F728AA6E}"/>
    <cellStyle name="Kimenet 3 2 3 10" xfId="15699" xr:uid="{CDC1058C-7639-4191-B7D0-15F0C65FE9D2}"/>
    <cellStyle name="Kimenet 3 2 3 11" xfId="17028" xr:uid="{7200B561-9374-4659-9844-68F6D0C35402}"/>
    <cellStyle name="Kimenet 3 2 3 12" xfId="18359" xr:uid="{0D237E79-45D9-4C3E-80F3-817E5213ED1E}"/>
    <cellStyle name="Kimenet 3 2 3 13" xfId="19171" xr:uid="{D16911AC-5C99-4120-9413-E920894AC4F0}"/>
    <cellStyle name="Kimenet 3 2 3 14" xfId="20749" xr:uid="{959BD953-B14D-4280-9D5B-7E712A8D0C19}"/>
    <cellStyle name="Kimenet 3 2 3 15" xfId="22041" xr:uid="{29D0FFD0-751B-44C4-99EE-38A95D988DD2}"/>
    <cellStyle name="Kimenet 3 2 3 16" xfId="23330" xr:uid="{4A81AE04-095E-4090-80F1-86434288D20D}"/>
    <cellStyle name="Kimenet 3 2 3 2" xfId="4562" xr:uid="{517E0BC2-E036-4999-A582-6D0B2EA2B20E}"/>
    <cellStyle name="Kimenet 3 2 3 3" xfId="6395" xr:uid="{D488C34D-DA20-43C0-9B65-C6ADBB61D58B}"/>
    <cellStyle name="Kimenet 3 2 3 4" xfId="7724" xr:uid="{0FDFDEF8-D227-4954-A44C-AF3BB940754D}"/>
    <cellStyle name="Kimenet 3 2 3 5" xfId="9053" xr:uid="{040D0598-9E43-41D2-AB18-9CEFA8728847}"/>
    <cellStyle name="Kimenet 3 2 3 6" xfId="9870" xr:uid="{5A4C7EA1-B35D-4148-91C3-7AB362F5D93A}"/>
    <cellStyle name="Kimenet 3 2 3 7" xfId="11203" xr:uid="{01533D80-9835-4164-9885-E4A72B849B2C}"/>
    <cellStyle name="Kimenet 3 2 3 8" xfId="13222" xr:uid="{DECDCDA2-2EB8-4650-A1C4-D29DD1861227}"/>
    <cellStyle name="Kimenet 3 2 3 9" xfId="14369" xr:uid="{96C03748-5D68-4888-A3EC-BB31A1BF1F92}"/>
    <cellStyle name="Kimenet 3 2 4" xfId="3559" xr:uid="{8027D3E4-B98D-4FA6-9DF8-DF19BC6CCF49}"/>
    <cellStyle name="Kimenet 3 2 4 10" xfId="15859" xr:uid="{5FE73BCC-CDE5-485E-BB9A-B32630548B85}"/>
    <cellStyle name="Kimenet 3 2 4 11" xfId="17188" xr:uid="{55A78493-E2C7-46A0-B849-C5BC54942841}"/>
    <cellStyle name="Kimenet 3 2 4 12" xfId="18519" xr:uid="{E82F5809-310F-4BBF-B6DF-9F8CD99ADC16}"/>
    <cellStyle name="Kimenet 3 2 4 13" xfId="19279" xr:uid="{013A03D1-F915-48A9-B860-A6ACAEBFB443}"/>
    <cellStyle name="Kimenet 3 2 4 14" xfId="20909" xr:uid="{6FFAE02F-3527-4762-92D1-5AD99BA87F89}"/>
    <cellStyle name="Kimenet 3 2 4 15" xfId="22201" xr:uid="{F02A5BEF-B290-45D8-BDB0-6F77769A89DC}"/>
    <cellStyle name="Kimenet 3 2 4 16" xfId="23490" xr:uid="{389DD58B-5663-431E-995C-EAE3D81EEAA2}"/>
    <cellStyle name="Kimenet 3 2 4 2" xfId="4693" xr:uid="{4D85BBC2-B5C1-4681-A830-6494BCD38777}"/>
    <cellStyle name="Kimenet 3 2 4 3" xfId="6555" xr:uid="{309F6A47-FB91-4E61-9A94-8B9D3102E5E8}"/>
    <cellStyle name="Kimenet 3 2 4 4" xfId="7884" xr:uid="{3728E853-6CEB-48FD-A1E6-41AC75686036}"/>
    <cellStyle name="Kimenet 3 2 4 5" xfId="9213" xr:uid="{C5D9A337-04D5-4C76-A390-9C413B3BA989}"/>
    <cellStyle name="Kimenet 3 2 4 6" xfId="9993" xr:uid="{0658D7F1-BEEE-4409-B58C-4CB2B36381A9}"/>
    <cellStyle name="Kimenet 3 2 4 7" xfId="11333" xr:uid="{AC30806F-9198-4E23-8C91-A018D69AE0D6}"/>
    <cellStyle name="Kimenet 3 2 4 8" xfId="11677" xr:uid="{09D70B19-D5C2-4C54-8679-419B59199609}"/>
    <cellStyle name="Kimenet 3 2 4 9" xfId="14529" xr:uid="{7B8263A0-2D75-413F-A384-EF9B19F6580F}"/>
    <cellStyle name="Kimenet 3 2 5" xfId="3718" xr:uid="{56A4CBBE-FB59-435B-A5E1-33E784AA0DFA}"/>
    <cellStyle name="Kimenet 3 2 5 10" xfId="16018" xr:uid="{37A4B8D2-7FC5-45E5-9B47-BCC453EB2379}"/>
    <cellStyle name="Kimenet 3 2 5 11" xfId="17347" xr:uid="{16C47904-5DB2-4957-876F-12DFBE1C174E}"/>
    <cellStyle name="Kimenet 3 2 5 12" xfId="18678" xr:uid="{3CEF4B09-8A73-4991-9BBB-8DD9695EFEAE}"/>
    <cellStyle name="Kimenet 3 2 5 13" xfId="19824" xr:uid="{F41105FC-2B4D-4F78-9D21-806D4BF15F79}"/>
    <cellStyle name="Kimenet 3 2 5 14" xfId="21068" xr:uid="{F9277299-AEFF-4F6C-B2A5-DE15525899D9}"/>
    <cellStyle name="Kimenet 3 2 5 15" xfId="22360" xr:uid="{29BF9523-7EF7-407F-939A-9D198955AACE}"/>
    <cellStyle name="Kimenet 3 2 5 16" xfId="23649" xr:uid="{0F0D246F-CA95-4CCE-A1CD-3B3ACD98434A}"/>
    <cellStyle name="Kimenet 3 2 5 2" xfId="5358" xr:uid="{60AAB1B8-5B27-4078-B16E-0B19AFDEEA07}"/>
    <cellStyle name="Kimenet 3 2 5 3" xfId="6714" xr:uid="{E25A31B2-02B8-415B-A16F-2B3B5B278447}"/>
    <cellStyle name="Kimenet 3 2 5 4" xfId="8043" xr:uid="{DD5A014A-A031-4CC9-B6F2-B78385402803}"/>
    <cellStyle name="Kimenet 3 2 5 5" xfId="9372" xr:uid="{C6FA9B1D-EFFD-4E02-805C-9C9D5D4743D7}"/>
    <cellStyle name="Kimenet 3 2 5 6" xfId="10627" xr:uid="{E6706E79-B8F5-4CA0-9F40-F0A155111A01}"/>
    <cellStyle name="Kimenet 3 2 5 7" xfId="11995" xr:uid="{30BE8329-6FE6-4857-8DA8-7E47EC1391BC}"/>
    <cellStyle name="Kimenet 3 2 5 8" xfId="13090" xr:uid="{1F7244CF-DB36-4ABC-B859-67BDEF5A0A29}"/>
    <cellStyle name="Kimenet 3 2 5 9" xfId="14688" xr:uid="{59642B0A-DD0E-47A5-8A11-B8719C68B167}"/>
    <cellStyle name="Kimenet 3 2 6" xfId="3873" xr:uid="{B748F392-04A2-45D3-B2CE-B7D24519B5A1}"/>
    <cellStyle name="Kimenet 3 2 6 10" xfId="16173" xr:uid="{94EBB82C-2327-487B-BAC2-7B1EAA6ED64B}"/>
    <cellStyle name="Kimenet 3 2 6 11" xfId="17502" xr:uid="{B8018AFB-1F88-4A09-85E5-5B9A9BCEB6AD}"/>
    <cellStyle name="Kimenet 3 2 6 12" xfId="18833" xr:uid="{EBD124C2-4CDC-4229-B32F-C95A4D8FD163}"/>
    <cellStyle name="Kimenet 3 2 6 13" xfId="19376" xr:uid="{D3E99073-FE2A-459C-878A-0D1DCFDB191B}"/>
    <cellStyle name="Kimenet 3 2 6 14" xfId="21223" xr:uid="{F6C5CDF9-DF34-4655-AB1C-BB9ABD4BCA96}"/>
    <cellStyle name="Kimenet 3 2 6 15" xfId="22515" xr:uid="{7AE74BA2-4A81-4B82-A7EE-5AFA648A5059}"/>
    <cellStyle name="Kimenet 3 2 6 16" xfId="23804" xr:uid="{123BE0A1-9C32-4527-A471-294102DC594E}"/>
    <cellStyle name="Kimenet 3 2 6 2" xfId="4807" xr:uid="{A452318D-38CD-414C-A2D4-DF8BF0B3F14A}"/>
    <cellStyle name="Kimenet 3 2 6 3" xfId="6869" xr:uid="{770BF24E-F02F-4B2C-AF40-C05EDFB9C3FC}"/>
    <cellStyle name="Kimenet 3 2 6 4" xfId="8198" xr:uid="{C63A3E2F-3BDE-4279-A7D8-34686BBAA22C}"/>
    <cellStyle name="Kimenet 3 2 6 5" xfId="9527" xr:uid="{D5BF8B80-1A3D-4D47-9C2D-DA244FDAB31E}"/>
    <cellStyle name="Kimenet 3 2 6 6" xfId="10103" xr:uid="{61C23924-4AC2-46A5-849A-937DB4EF4FBF}"/>
    <cellStyle name="Kimenet 3 2 6 7" xfId="11327" xr:uid="{08AD57F9-AFA4-4034-B07C-42453A324819}"/>
    <cellStyle name="Kimenet 3 2 6 8" xfId="12900" xr:uid="{BBCC01CD-82DD-4E76-8700-B68970AA4579}"/>
    <cellStyle name="Kimenet 3 2 6 9" xfId="14843" xr:uid="{EDB99B4B-5CE2-4830-AAF9-659666D63AF7}"/>
    <cellStyle name="Kimenet 3 2 7" xfId="4026" xr:uid="{3C66A6BD-40A5-45B1-82A4-F7C19A8E6A78}"/>
    <cellStyle name="Kimenet 3 2 7 10" xfId="16326" xr:uid="{561D83A1-5D1F-4088-8FC2-CA53817C9DD4}"/>
    <cellStyle name="Kimenet 3 2 7 11" xfId="17655" xr:uid="{2104BC0B-1819-468A-85F1-C95463EA3A5C}"/>
    <cellStyle name="Kimenet 3 2 7 12" xfId="18986" xr:uid="{DFEEE530-5FE9-44AD-BCC0-454255E2EE17}"/>
    <cellStyle name="Kimenet 3 2 7 13" xfId="16436" xr:uid="{202FAFA9-2A88-49DB-AC5F-2096EA87A218}"/>
    <cellStyle name="Kimenet 3 2 7 14" xfId="21376" xr:uid="{EACE8574-EDF5-4892-805C-6E3540715424}"/>
    <cellStyle name="Kimenet 3 2 7 15" xfId="22668" xr:uid="{5C905880-E9EA-470E-AD47-F98B9C087502}"/>
    <cellStyle name="Kimenet 3 2 7 16" xfId="23957" xr:uid="{D06703BA-5C3D-45AA-829B-CFD392CE3279}"/>
    <cellStyle name="Kimenet 3 2 7 2" xfId="4467" xr:uid="{01C0832E-DFF1-48A8-BACB-4C44A45E08FB}"/>
    <cellStyle name="Kimenet 3 2 7 3" xfId="7022" xr:uid="{B8429980-DC12-4C44-AFC9-BCD9BB54B19B}"/>
    <cellStyle name="Kimenet 3 2 7 4" xfId="8351" xr:uid="{325AD5A4-98A1-4C06-84E1-35B1103FFFAC}"/>
    <cellStyle name="Kimenet 3 2 7 5" xfId="9680" xr:uid="{EC6008C7-C109-43C2-A318-D7683D467CD8}"/>
    <cellStyle name="Kimenet 3 2 7 6" xfId="5194" xr:uid="{36ACC6B5-AD36-4D59-AA2F-2278141FADE7}"/>
    <cellStyle name="Kimenet 3 2 7 7" xfId="9801" xr:uid="{AECB31D6-0BD3-42C1-8BE7-5D7B01C4866B}"/>
    <cellStyle name="Kimenet 3 2 7 8" xfId="13673" xr:uid="{DC0C69B6-74DE-4A99-88F1-82D62FBDB9F9}"/>
    <cellStyle name="Kimenet 3 2 7 9" xfId="14996" xr:uid="{D304C831-839D-4A03-B7FF-84AD7963FF32}"/>
    <cellStyle name="Kimenet 3 2 8" xfId="5257" xr:uid="{8DA0C6F3-E386-4C03-BEB4-5783D5D43B47}"/>
    <cellStyle name="Kimenet 3 2 9" xfId="5874" xr:uid="{750F8DF8-1111-4191-94AE-09DD74745497}"/>
    <cellStyle name="Kimenet 3 20" xfId="17791" xr:uid="{82D2CC15-BCB0-411D-95D9-8E65619001A3}"/>
    <cellStyle name="Kimenet 3 21" xfId="19803" xr:uid="{16781555-8F05-4890-93BF-954855C24CF7}"/>
    <cellStyle name="Kimenet 3 22" xfId="20209" xr:uid="{761D4BAB-730D-404B-BC25-DE868664D6E7}"/>
    <cellStyle name="Kimenet 3 23" xfId="21502" xr:uid="{C219B358-54B7-4D4D-BF39-3AD9FF8DE7B7}"/>
    <cellStyle name="Kimenet 3 24" xfId="22793" xr:uid="{9B1A1E18-7767-4E80-9B89-F6C9833050D1}"/>
    <cellStyle name="Kimenet 3 3" xfId="2947" xr:uid="{C5F32ED9-B14E-406D-AA15-D9159D4AE76C}"/>
    <cellStyle name="Kimenet 3 3 10" xfId="7273" xr:uid="{98CAED2A-AB46-4D99-9335-5DA396FC6EF0}"/>
    <cellStyle name="Kimenet 3 3 11" xfId="8602" xr:uid="{898D1F6E-161F-45AD-A8CA-1BE6DEE73EFD}"/>
    <cellStyle name="Kimenet 3 3 12" xfId="5797" xr:uid="{B95A8144-9D33-443F-A1C2-630CDE0A6ED2}"/>
    <cellStyle name="Kimenet 3 3 13" xfId="10234" xr:uid="{D04713CE-0BF5-4752-9117-CDE6AA87D5CD}"/>
    <cellStyle name="Kimenet 3 3 14" xfId="13073" xr:uid="{72B5E3A3-1C77-47CF-93DF-8859240BF80D}"/>
    <cellStyle name="Kimenet 3 3 15" xfId="13918" xr:uid="{7203DD50-39C9-4D7C-A9A4-E5DB0B7AB0E7}"/>
    <cellStyle name="Kimenet 3 3 16" xfId="15247" xr:uid="{FA8091C6-9F17-4EEC-BCCD-B4BDBC95D02C}"/>
    <cellStyle name="Kimenet 3 3 17" xfId="16577" xr:uid="{CCFC4E88-14DF-41C3-B6C5-318EE4C0BE49}"/>
    <cellStyle name="Kimenet 3 3 18" xfId="17907" xr:uid="{6AF9B5E9-77DE-4AF3-B7CC-D4DE655135D6}"/>
    <cellStyle name="Kimenet 3 3 19" xfId="13036" xr:uid="{2CAD7A9D-F2B5-459B-AA10-CD960DC7A750}"/>
    <cellStyle name="Kimenet 3 3 2" xfId="3296" xr:uid="{040461C1-70DB-4C78-B815-16C647504F4C}"/>
    <cellStyle name="Kimenet 3 3 2 10" xfId="15596" xr:uid="{B55CC2F5-CB36-48F8-9806-C87C24033B2B}"/>
    <cellStyle name="Kimenet 3 3 2 11" xfId="16925" xr:uid="{EC75B3C8-F16C-4B4B-87AF-C42051FAB630}"/>
    <cellStyle name="Kimenet 3 3 2 12" xfId="18256" xr:uid="{98F102E7-96A1-4C4A-8B0B-35C4ECADBC6B}"/>
    <cellStyle name="Kimenet 3 3 2 13" xfId="19780" xr:uid="{64034D98-8BCB-45A5-826C-A90FA83002B7}"/>
    <cellStyle name="Kimenet 3 3 2 14" xfId="20646" xr:uid="{3ECC6930-D433-409F-8279-79C04A496519}"/>
    <cellStyle name="Kimenet 3 3 2 15" xfId="21938" xr:uid="{8412DEEB-295F-43EB-89A3-B3A5D5F9F49C}"/>
    <cellStyle name="Kimenet 3 3 2 16" xfId="23227" xr:uid="{52650188-2C2A-4960-A042-DADAC0CDA5A8}"/>
    <cellStyle name="Kimenet 3 3 2 2" xfId="5293" xr:uid="{60DE6A7E-0639-4E52-9857-E4BAE584D398}"/>
    <cellStyle name="Kimenet 3 3 2 3" xfId="6292" xr:uid="{FF6181E6-724F-4FD0-BDA7-3B04C7B392D5}"/>
    <cellStyle name="Kimenet 3 3 2 4" xfId="7621" xr:uid="{978B7D2A-D4A1-4AC0-84E4-39952B61AAB1}"/>
    <cellStyle name="Kimenet 3 3 2 5" xfId="8950" xr:uid="{68E96CE1-D047-465F-A474-7151B5398465}"/>
    <cellStyle name="Kimenet 3 3 2 6" xfId="10567" xr:uid="{56CE5774-9941-49C5-BE7A-69A3C8FBE9C9}"/>
    <cellStyle name="Kimenet 3 3 2 7" xfId="11931" xr:uid="{0533B2C8-1A2E-42AD-9D3D-DAE32FB14D81}"/>
    <cellStyle name="Kimenet 3 3 2 8" xfId="13625" xr:uid="{3C465CBB-FD11-4F44-BC1F-053EBFB84B05}"/>
    <cellStyle name="Kimenet 3 3 2 9" xfId="14266" xr:uid="{7AD08FC6-B4F7-48C4-B4BE-40245E3AE8F9}"/>
    <cellStyle name="Kimenet 3 3 20" xfId="20313" xr:uid="{B9330232-E609-4311-96CC-72501DEC375D}"/>
    <cellStyle name="Kimenet 3 3 21" xfId="21606" xr:uid="{CB71A51E-9C01-4E39-A798-8E6AFB8B4C86}"/>
    <cellStyle name="Kimenet 3 3 22" xfId="22897" xr:uid="{CF01FE91-0F1C-488A-B2F9-1F43FBAD6C65}"/>
    <cellStyle name="Kimenet 3 3 3" xfId="3461" xr:uid="{D1BE8E24-4C45-4FDC-98F8-AC601A3F3E7C}"/>
    <cellStyle name="Kimenet 3 3 3 10" xfId="15761" xr:uid="{29113C66-444F-413F-9B9E-E43917F1559F}"/>
    <cellStyle name="Kimenet 3 3 3 11" xfId="17090" xr:uid="{BF76F3F4-4A72-4CF7-9904-C6C0599EAA69}"/>
    <cellStyle name="Kimenet 3 3 3 12" xfId="18421" xr:uid="{A3A13BBF-2C0D-4A10-BC43-AC9CBF0B6BD3}"/>
    <cellStyle name="Kimenet 3 3 3 13" xfId="19723" xr:uid="{2D750B4C-D5D8-4ABF-BDE0-9F09B5678D5A}"/>
    <cellStyle name="Kimenet 3 3 3 14" xfId="20811" xr:uid="{AA035A8E-0B6C-490A-85F6-875E127DA5A7}"/>
    <cellStyle name="Kimenet 3 3 3 15" xfId="22103" xr:uid="{BD55C72B-6E79-4E03-B7EE-5CE07FA2BC37}"/>
    <cellStyle name="Kimenet 3 3 3 16" xfId="23392" xr:uid="{DD4DE683-A2F8-4D64-B4CF-3A579A652E39}"/>
    <cellStyle name="Kimenet 3 3 3 2" xfId="5229" xr:uid="{63FBD11B-E445-472D-97BC-F70A2FCA6B75}"/>
    <cellStyle name="Kimenet 3 3 3 3" xfId="6457" xr:uid="{2417E924-355B-4CBF-ABBB-E3385426354E}"/>
    <cellStyle name="Kimenet 3 3 3 4" xfId="7786" xr:uid="{9EB3C8F2-BC66-4AC7-816C-87F50DE15282}"/>
    <cellStyle name="Kimenet 3 3 3 5" xfId="9115" xr:uid="{A21FF495-A4C7-43CF-9B18-A9DEC0C6D765}"/>
    <cellStyle name="Kimenet 3 3 3 6" xfId="10504" xr:uid="{3876747A-0333-4E95-96A2-3AA70F14967C}"/>
    <cellStyle name="Kimenet 3 3 3 7" xfId="11866" xr:uid="{B011345C-AC49-4029-BD8A-74411D48A4BB}"/>
    <cellStyle name="Kimenet 3 3 3 8" xfId="13501" xr:uid="{CAE15AB3-C3E3-4068-9FC8-671850D7A59C}"/>
    <cellStyle name="Kimenet 3 3 3 9" xfId="14431" xr:uid="{9775818A-9D64-47E2-99E6-D3E123CB6F65}"/>
    <cellStyle name="Kimenet 3 3 4" xfId="3621" xr:uid="{D926C828-C1B2-425C-B3A7-1A98C87CEBD8}"/>
    <cellStyle name="Kimenet 3 3 4 10" xfId="15921" xr:uid="{1F2329DB-EB26-4EDA-8D44-98548BA05326}"/>
    <cellStyle name="Kimenet 3 3 4 11" xfId="17250" xr:uid="{E9E7555E-9A8E-4B49-A7A5-72EA3BFB5681}"/>
    <cellStyle name="Kimenet 3 3 4 12" xfId="18581" xr:uid="{980B6BA9-EDEE-42AA-9523-06CA10F78804}"/>
    <cellStyle name="Kimenet 3 3 4 13" xfId="20094" xr:uid="{BDA57DCD-5E83-494F-A5FC-8DBE354122A0}"/>
    <cellStyle name="Kimenet 3 3 4 14" xfId="20971" xr:uid="{A76E37E0-84AA-453F-9B77-E7CD8F624E4F}"/>
    <cellStyle name="Kimenet 3 3 4 15" xfId="22263" xr:uid="{C66DB31F-FD16-4BF9-988D-9443BFCB4D98}"/>
    <cellStyle name="Kimenet 3 3 4 16" xfId="23552" xr:uid="{C7CD8AA3-0D5E-4249-AB64-AEF076402456}"/>
    <cellStyle name="Kimenet 3 3 4 2" xfId="5684" xr:uid="{43679DFB-5F27-4D88-A78B-889EF7E639D6}"/>
    <cellStyle name="Kimenet 3 3 4 3" xfId="6617" xr:uid="{D743C0E8-CDBD-44F2-8976-2195441956F4}"/>
    <cellStyle name="Kimenet 3 3 4 4" xfId="7946" xr:uid="{7D6954F3-3F14-4CCA-BAFD-4C7DAFD60AFB}"/>
    <cellStyle name="Kimenet 3 3 4 5" xfId="9275" xr:uid="{7A07D286-E993-4E21-8821-7854B1429E1F}"/>
    <cellStyle name="Kimenet 3 3 4 6" xfId="10935" xr:uid="{AB1F84A2-AC56-421C-A329-EA929E88F5BC}"/>
    <cellStyle name="Kimenet 3 3 4 7" xfId="12323" xr:uid="{512D21C1-5696-4EFC-8030-D5605D0C8BB2}"/>
    <cellStyle name="Kimenet 3 3 4 8" xfId="12450" xr:uid="{F85F34C5-56DC-459E-81A3-04551C0DB00B}"/>
    <cellStyle name="Kimenet 3 3 4 9" xfId="14591" xr:uid="{D0368202-0300-4B9A-9285-7F31CA998F19}"/>
    <cellStyle name="Kimenet 3 3 5" xfId="3780" xr:uid="{34542BE7-817E-4EFF-AAF2-96C95E1BC626}"/>
    <cellStyle name="Kimenet 3 3 5 10" xfId="16080" xr:uid="{6EBE38EF-ADDE-4D2A-8E75-5FB7CE426A2D}"/>
    <cellStyle name="Kimenet 3 3 5 11" xfId="17409" xr:uid="{FC953F14-FDAC-43FF-B88D-1612E1BD7596}"/>
    <cellStyle name="Kimenet 3 3 5 12" xfId="18740" xr:uid="{9A91B4D4-BA47-407B-B670-16CCB6A02584}"/>
    <cellStyle name="Kimenet 3 3 5 13" xfId="20141" xr:uid="{86BF3954-35D6-4E93-AD28-70814E7F78DB}"/>
    <cellStyle name="Kimenet 3 3 5 14" xfId="21130" xr:uid="{4A050A37-9E13-413B-BD2C-91F319650D2E}"/>
    <cellStyle name="Kimenet 3 3 5 15" xfId="22422" xr:uid="{65396786-331B-4EDA-BCD0-DF4042BE35BE}"/>
    <cellStyle name="Kimenet 3 3 5 16" xfId="23711" xr:uid="{6C0B3F78-4406-4E37-B185-910CC8F0957B}"/>
    <cellStyle name="Kimenet 3 3 5 2" xfId="5739" xr:uid="{0CE9D65A-532A-48F2-8AB7-64B7E5221543}"/>
    <cellStyle name="Kimenet 3 3 5 3" xfId="6776" xr:uid="{001114E3-87D4-4B65-8057-FBB7BE15044C}"/>
    <cellStyle name="Kimenet 3 3 5 4" xfId="8105" xr:uid="{1A06BEEB-E928-4160-B5B2-5E8598732CD7}"/>
    <cellStyle name="Kimenet 3 3 5 5" xfId="9434" xr:uid="{C0C558B6-D302-4679-923D-E516F21D62F4}"/>
    <cellStyle name="Kimenet 3 3 5 6" xfId="10986" xr:uid="{586421D2-4392-49B4-9558-67D829B30756}"/>
    <cellStyle name="Kimenet 3 3 5 7" xfId="11497" xr:uid="{F9E8F437-577D-41BC-BE25-A40D2A74777E}"/>
    <cellStyle name="Kimenet 3 3 5 8" xfId="13515" xr:uid="{9960F470-F5F5-4104-A9A5-37474130EEFE}"/>
    <cellStyle name="Kimenet 3 3 5 9" xfId="14750" xr:uid="{2FDD5075-8C33-4DE4-AFE1-1D73EDF49380}"/>
    <cellStyle name="Kimenet 3 3 6" xfId="3935" xr:uid="{C6B08099-0954-4EC4-8EF7-C585C4C9C262}"/>
    <cellStyle name="Kimenet 3 3 6 10" xfId="16235" xr:uid="{78F89C79-3AB2-4BC7-A35C-E921B7131DE4}"/>
    <cellStyle name="Kimenet 3 3 6 11" xfId="17564" xr:uid="{DBD1B4DB-E62D-415A-835A-73E2DE274C41}"/>
    <cellStyle name="Kimenet 3 3 6 12" xfId="18895" xr:uid="{E8F00F80-A70A-4008-AC5F-2C8C6F41EA95}"/>
    <cellStyle name="Kimenet 3 3 6 13" xfId="19334" xr:uid="{B35860B9-6F63-48CA-8DFA-3DB361A3F1A0}"/>
    <cellStyle name="Kimenet 3 3 6 14" xfId="21285" xr:uid="{1B3A7BEE-6C9B-4249-BB1D-F7015C75281E}"/>
    <cellStyle name="Kimenet 3 3 6 15" xfId="22577" xr:uid="{F049B32D-949A-4B12-8A1E-A19AB4D8DC5D}"/>
    <cellStyle name="Kimenet 3 3 6 16" xfId="23866" xr:uid="{4A0DA9BC-A2BC-42A7-BCDE-EE161684817A}"/>
    <cellStyle name="Kimenet 3 3 6 2" xfId="4759" xr:uid="{57B3EBBF-70E2-49F2-9713-E1FF886C2665}"/>
    <cellStyle name="Kimenet 3 3 6 3" xfId="6931" xr:uid="{4BDEDDA6-C173-4C03-96CC-5B76AF37925A}"/>
    <cellStyle name="Kimenet 3 3 6 4" xfId="8260" xr:uid="{FACC5BF6-30C1-41B9-BC94-3044CAD7833D}"/>
    <cellStyle name="Kimenet 3 3 6 5" xfId="9589" xr:uid="{938F6447-A016-47C8-B1E7-BD47A73377F1}"/>
    <cellStyle name="Kimenet 3 3 6 6" xfId="10057" xr:uid="{1D210E3F-2EFB-435B-9F6C-659E830481D4}"/>
    <cellStyle name="Kimenet 3 3 6 7" xfId="11340" xr:uid="{9C30CBB8-E8BD-407F-9505-19FD8D1ED0E3}"/>
    <cellStyle name="Kimenet 3 3 6 8" xfId="12958" xr:uid="{FDB02B39-B323-4908-ABAB-84A33582F3F2}"/>
    <cellStyle name="Kimenet 3 3 6 9" xfId="14905" xr:uid="{18BED8FD-0082-4822-9ADF-D73956D7A235}"/>
    <cellStyle name="Kimenet 3 3 7" xfId="4087" xr:uid="{9E62E73E-220C-4A25-8095-E8E6EA185A5A}"/>
    <cellStyle name="Kimenet 3 3 7 10" xfId="16387" xr:uid="{4B482B73-BA45-4F81-8F33-052F9E6D8CBA}"/>
    <cellStyle name="Kimenet 3 3 7 11" xfId="17716" xr:uid="{0DF865DC-CCB6-4980-9BD0-C77E6C7EB26C}"/>
    <cellStyle name="Kimenet 3 3 7 12" xfId="19047" xr:uid="{E8A15D82-8809-4515-8774-DD46D3F15AFC}"/>
    <cellStyle name="Kimenet 3 3 7 13" xfId="13741" xr:uid="{9697656D-A943-4807-B318-23F5B4A870EB}"/>
    <cellStyle name="Kimenet 3 3 7 14" xfId="21437" xr:uid="{63A563CE-49E1-45B8-B38E-E8FD3666389D}"/>
    <cellStyle name="Kimenet 3 3 7 15" xfId="22729" xr:uid="{A17ED0DE-C0E2-46C8-A962-59BE8FEC6C59}"/>
    <cellStyle name="Kimenet 3 3 7 16" xfId="24018" xr:uid="{F301EECB-E673-4959-A62D-BCBC180D1947}"/>
    <cellStyle name="Kimenet 3 3 7 2" xfId="4200" xr:uid="{11D2C22B-C50A-4B20-A1FC-A869E5015DC1}"/>
    <cellStyle name="Kimenet 3 3 7 3" xfId="7083" xr:uid="{D872B06C-16FF-4ED6-9311-9B9192B032AA}"/>
    <cellStyle name="Kimenet 3 3 7 4" xfId="8412" xr:uid="{43BD7058-0070-468F-B439-59CA1394BAB3}"/>
    <cellStyle name="Kimenet 3 3 7 5" xfId="9741" xr:uid="{BE8AA5D7-C157-4A15-9419-8220D5F9B2A5}"/>
    <cellStyle name="Kimenet 3 3 7 6" xfId="5630" xr:uid="{ABC706BA-433F-4C3E-8AAD-89D4E6BD75EB}"/>
    <cellStyle name="Kimenet 3 3 7 7" xfId="11114" xr:uid="{DFFB6898-3566-4358-8A85-97F7EB122589}"/>
    <cellStyle name="Kimenet 3 3 7 8" xfId="12513" xr:uid="{1AD4E5CE-3F30-4651-8155-3453875E851A}"/>
    <cellStyle name="Kimenet 3 3 7 9" xfId="15057" xr:uid="{E7411F27-29A2-4097-8760-C27CBA22CD07}"/>
    <cellStyle name="Kimenet 3 3 8" xfId="4382" xr:uid="{DB71FEF6-83F1-4580-8DC8-8D724EEE4970}"/>
    <cellStyle name="Kimenet 3 3 9" xfId="5943" xr:uid="{2CF7D359-2543-4DA2-8A9E-103A4905C33F}"/>
    <cellStyle name="Kimenet 3 4" xfId="3189" xr:uid="{FCD57C06-05E4-4669-8A29-01241B5E7C94}"/>
    <cellStyle name="Kimenet 3 4 10" xfId="15489" xr:uid="{F929C52D-28DC-47EF-B92F-1CC0FA48A123}"/>
    <cellStyle name="Kimenet 3 4 11" xfId="16818" xr:uid="{5120A827-E342-454B-B1F0-9C3A33156B72}"/>
    <cellStyle name="Kimenet 3 4 12" xfId="18149" xr:uid="{4CE632BD-63BA-461E-A336-7E81F4425F92}"/>
    <cellStyle name="Kimenet 3 4 13" xfId="20037" xr:uid="{4D2691DA-5CBE-4FDB-8506-7B15E8341904}"/>
    <cellStyle name="Kimenet 3 4 14" xfId="20539" xr:uid="{14411A51-577C-40A4-AB0F-E381DADD2AE8}"/>
    <cellStyle name="Kimenet 3 4 15" xfId="21831" xr:uid="{B84CA4FC-B5F0-48D6-B474-341DC709B513}"/>
    <cellStyle name="Kimenet 3 4 16" xfId="23120" xr:uid="{A3AB9183-DF7E-49D4-921D-3B11D520C0D7}"/>
    <cellStyle name="Kimenet 3 4 2" xfId="5610" xr:uid="{B55D2F03-3CBC-4D31-8C93-723ABA6D7C33}"/>
    <cellStyle name="Kimenet 3 4 3" xfId="6185" xr:uid="{7DEFDAA2-0686-4D42-9D31-1F472570675B}"/>
    <cellStyle name="Kimenet 3 4 4" xfId="7514" xr:uid="{312BCF2C-72C6-47EB-9000-7FDF30CF875F}"/>
    <cellStyle name="Kimenet 3 4 5" xfId="8843" xr:uid="{F64EFECB-C2A8-4027-8FD0-97C051B809CF}"/>
    <cellStyle name="Kimenet 3 4 6" xfId="10865" xr:uid="{BB445790-CE10-4BCD-BE8B-A833FA0EDB51}"/>
    <cellStyle name="Kimenet 3 4 7" xfId="12248" xr:uid="{CC4CD8B0-9650-48AC-8161-DEAF0B158670}"/>
    <cellStyle name="Kimenet 3 4 8" xfId="12518" xr:uid="{963CA1D7-1FF9-4141-A11F-EE75C037118C}"/>
    <cellStyle name="Kimenet 3 4 9" xfId="14159" xr:uid="{83EA5C31-138F-4503-B725-222F2304714E}"/>
    <cellStyle name="Kimenet 3 5" xfId="3346" xr:uid="{1DD5D5BF-3A75-4ADA-905B-EBC13AB92771}"/>
    <cellStyle name="Kimenet 3 5 10" xfId="15646" xr:uid="{3DF3077B-352C-4A80-A6A0-D50C532FFD52}"/>
    <cellStyle name="Kimenet 3 5 11" xfId="16975" xr:uid="{65C167F3-9ECD-4192-8A29-CC749CC69057}"/>
    <cellStyle name="Kimenet 3 5 12" xfId="18306" xr:uid="{3FEC91B5-D076-4406-9C5E-A3E67CB17896}"/>
    <cellStyle name="Kimenet 3 5 13" xfId="13643" xr:uid="{9D2FA819-3C6F-4A75-931D-A4124DAC93AB}"/>
    <cellStyle name="Kimenet 3 5 14" xfId="20696" xr:uid="{E69CB885-738C-4441-96DF-0A55DFE9717E}"/>
    <cellStyle name="Kimenet 3 5 15" xfId="21988" xr:uid="{CA36E2BB-242D-4935-B9F6-699672FF335A}"/>
    <cellStyle name="Kimenet 3 5 16" xfId="23277" xr:uid="{A328B46D-E969-4DE4-9E47-307BE71F179C}"/>
    <cellStyle name="Kimenet 3 5 2" xfId="4340" xr:uid="{71AA4AFB-CFF0-4845-B39B-55E43BBA7198}"/>
    <cellStyle name="Kimenet 3 5 3" xfId="6342" xr:uid="{9D54322B-AFF2-40D5-A5F7-F106B16801FC}"/>
    <cellStyle name="Kimenet 3 5 4" xfId="7671" xr:uid="{07F059E1-3526-4D97-915F-E3F4C56A2043}"/>
    <cellStyle name="Kimenet 3 5 5" xfId="9000" xr:uid="{8EAF5FF8-3C2F-499B-8D13-6ECAE1F59B22}"/>
    <cellStyle name="Kimenet 3 5 6" xfId="5335" xr:uid="{2F58BD45-824B-43F4-9900-AA976C85BF63}"/>
    <cellStyle name="Kimenet 3 5 7" xfId="10545" xr:uid="{A5D803F0-E30C-437F-8532-764D892758FC}"/>
    <cellStyle name="Kimenet 3 5 8" xfId="13231" xr:uid="{800EB901-7410-4D73-BDC4-9D0B73169A26}"/>
    <cellStyle name="Kimenet 3 5 9" xfId="14316" xr:uid="{ED26EA85-15AC-4EC1-BC57-FF9DABE5CB27}"/>
    <cellStyle name="Kimenet 3 6" xfId="3509" xr:uid="{CA16EFFB-EC6E-4EC5-AD4B-5FD09035274F}"/>
    <cellStyle name="Kimenet 3 6 10" xfId="15809" xr:uid="{66211BA9-D34E-495D-9224-6E946E1133B4}"/>
    <cellStyle name="Kimenet 3 6 11" xfId="17138" xr:uid="{E8F16C8E-C201-4E50-955E-473D0C89338B}"/>
    <cellStyle name="Kimenet 3 6 12" xfId="18469" xr:uid="{B2CD980B-CE8B-4CE9-99A7-BDFF8747DFB8}"/>
    <cellStyle name="Kimenet 3 6 13" xfId="19851" xr:uid="{6285C913-FFCF-4A70-8ABE-2E2DBF815933}"/>
    <cellStyle name="Kimenet 3 6 14" xfId="20859" xr:uid="{6E0A84E1-DA08-41DB-AA1E-C3C70B91E0B4}"/>
    <cellStyle name="Kimenet 3 6 15" xfId="22151" xr:uid="{A77E3845-9585-40CB-97BD-54E0C4BBCC14}"/>
    <cellStyle name="Kimenet 3 6 16" xfId="23440" xr:uid="{2F7462BA-3B94-4549-8C06-4E5636EC61CC}"/>
    <cellStyle name="Kimenet 3 6 2" xfId="5389" xr:uid="{E83F47F5-02F5-4898-8D25-636C38185BE5}"/>
    <cellStyle name="Kimenet 3 6 3" xfId="6505" xr:uid="{6B1F0ABC-0F4A-49A4-BCF5-6348AB9C91DA}"/>
    <cellStyle name="Kimenet 3 6 4" xfId="7834" xr:uid="{445E29E1-9451-484B-929F-474DD4508FF1}"/>
    <cellStyle name="Kimenet 3 6 5" xfId="9163" xr:uid="{B95D47EF-B8DA-4714-B70F-C661A3880A35}"/>
    <cellStyle name="Kimenet 3 6 6" xfId="10657" xr:uid="{D33B18EE-A67E-4FE7-BDCB-B1CE8DBE827E}"/>
    <cellStyle name="Kimenet 3 6 7" xfId="12026" xr:uid="{97BB065A-213D-4CF3-A3A5-20BCC03CBFA0}"/>
    <cellStyle name="Kimenet 3 6 8" xfId="13343" xr:uid="{7C40DC19-F535-4751-ADAE-A5A21CE76943}"/>
    <cellStyle name="Kimenet 3 6 9" xfId="14479" xr:uid="{3729B8BD-99E6-4580-9CDA-F9FC57A80466}"/>
    <cellStyle name="Kimenet 3 7" xfId="3669" xr:uid="{CFF0B185-D9BE-4B26-BD7B-5110DBFF8889}"/>
    <cellStyle name="Kimenet 3 7 10" xfId="15969" xr:uid="{95D5B144-55B6-4A81-9D6F-E8BA73EEEC33}"/>
    <cellStyle name="Kimenet 3 7 11" xfId="17298" xr:uid="{91E87E2F-79FD-49A7-90B9-E7C9F7756F77}"/>
    <cellStyle name="Kimenet 3 7 12" xfId="18629" xr:uid="{CDEBF912-D758-4F4A-A985-5B8EC7CBD7FE}"/>
    <cellStyle name="Kimenet 3 7 13" xfId="20145" xr:uid="{60BCE647-0B0E-4B1D-9093-5401A6FA0D89}"/>
    <cellStyle name="Kimenet 3 7 14" xfId="21019" xr:uid="{C8AC8EC7-2C03-40BE-90A5-F8BEEEEE3C3C}"/>
    <cellStyle name="Kimenet 3 7 15" xfId="22311" xr:uid="{A7533217-D20C-46D4-8E8F-2D601534B80E}"/>
    <cellStyle name="Kimenet 3 7 16" xfId="23600" xr:uid="{B251111F-848D-4647-846F-D6BDE06C8709}"/>
    <cellStyle name="Kimenet 3 7 2" xfId="5743" xr:uid="{5194EC84-773D-4167-91D4-C68F140B17EB}"/>
    <cellStyle name="Kimenet 3 7 3" xfId="6665" xr:uid="{B22E1082-AF19-4F47-B22A-B53A2BDD8C92}"/>
    <cellStyle name="Kimenet 3 7 4" xfId="7994" xr:uid="{107FF225-5DCD-4ACB-8370-62D4B02CB1BC}"/>
    <cellStyle name="Kimenet 3 7 5" xfId="9323" xr:uid="{3AF240B0-D61A-4332-91D1-BE546C085EB7}"/>
    <cellStyle name="Kimenet 3 7 6" xfId="10990" xr:uid="{7B4528C6-B4FC-4878-8B3E-0A369883C7D0}"/>
    <cellStyle name="Kimenet 3 7 7" xfId="12381" xr:uid="{6ED21A6D-D1FB-4F6F-AA6E-307440A3E57C}"/>
    <cellStyle name="Kimenet 3 7 8" xfId="12194" xr:uid="{53775B7B-53E0-4522-BF25-9A2F5F7A501F}"/>
    <cellStyle name="Kimenet 3 7 9" xfId="14639" xr:uid="{3B07EA8B-333E-4A12-9B08-C5D607E9EDB8}"/>
    <cellStyle name="Kimenet 3 8" xfId="3827" xr:uid="{F7F1A806-C4AA-47B3-AD99-2781762F3B18}"/>
    <cellStyle name="Kimenet 3 8 10" xfId="16127" xr:uid="{DCB3FB02-98E6-4013-BDFE-14569212B815}"/>
    <cellStyle name="Kimenet 3 8 11" xfId="17456" xr:uid="{81BE1EEC-52F4-4033-8885-D540FB6ED038}"/>
    <cellStyle name="Kimenet 3 8 12" xfId="18787" xr:uid="{231AE1C0-0481-45E5-AD59-2F4E94CA7B69}"/>
    <cellStyle name="Kimenet 3 8 13" xfId="20015" xr:uid="{A8B4C09F-5201-490D-9AD7-A42648D9BC2E}"/>
    <cellStyle name="Kimenet 3 8 14" xfId="21177" xr:uid="{1AA15B9E-C319-4238-9C32-FC99DF110582}"/>
    <cellStyle name="Kimenet 3 8 15" xfId="22469" xr:uid="{8249C8F2-4478-4D06-B12C-A20DC6489F2F}"/>
    <cellStyle name="Kimenet 3 8 16" xfId="23758" xr:uid="{76715F0A-074A-4B43-861A-9DC5E1C8F580}"/>
    <cellStyle name="Kimenet 3 8 2" xfId="5588" xr:uid="{1E8F7E08-E109-4C87-90FD-C526EE2C29F3}"/>
    <cellStyle name="Kimenet 3 8 3" xfId="6823" xr:uid="{E7D291FE-C37D-47DF-9668-D769AC08A254}"/>
    <cellStyle name="Kimenet 3 8 4" xfId="8152" xr:uid="{D52949E0-793D-44AA-8982-49C13F3A4C21}"/>
    <cellStyle name="Kimenet 3 8 5" xfId="9481" xr:uid="{BC41A491-FD60-4B4C-83C0-0A713E141C59}"/>
    <cellStyle name="Kimenet 3 8 6" xfId="10843" xr:uid="{7A3F4D31-38C1-4A58-AADF-65B60E35F81D}"/>
    <cellStyle name="Kimenet 3 8 7" xfId="12376" xr:uid="{ED2BEAA3-347E-4269-B0D2-505245EC3739}"/>
    <cellStyle name="Kimenet 3 8 8" xfId="12454" xr:uid="{F9766B6F-F346-4040-8127-923301DF42EE}"/>
    <cellStyle name="Kimenet 3 8 9" xfId="14797" xr:uid="{920D8744-C3DC-4BFA-AA2D-728ED56B836A}"/>
    <cellStyle name="Kimenet 3 9" xfId="3980" xr:uid="{92E71A58-B5B9-45B0-9B14-2E60070C96BC}"/>
    <cellStyle name="Kimenet 3 9 10" xfId="16280" xr:uid="{3DEF198D-0C49-417C-9285-958E34484860}"/>
    <cellStyle name="Kimenet 3 9 11" xfId="17609" xr:uid="{0D2B06B9-CE34-4210-A496-7DE9A20B7A44}"/>
    <cellStyle name="Kimenet 3 9 12" xfId="18940" xr:uid="{E9EBB7CB-09CF-438E-AC3F-E69EF89CF139}"/>
    <cellStyle name="Kimenet 3 9 13" xfId="13622" xr:uid="{F07A97FE-6F86-4537-BC7B-A73084205380}"/>
    <cellStyle name="Kimenet 3 9 14" xfId="21330" xr:uid="{88531E0E-9661-43CA-9A4B-D97E5BA0C015}"/>
    <cellStyle name="Kimenet 3 9 15" xfId="22622" xr:uid="{5D0D3B4C-CA15-4A96-94D6-04D1CE7F59CA}"/>
    <cellStyle name="Kimenet 3 9 16" xfId="23911" xr:uid="{9D2BACEE-4692-445D-BE99-F594C039A63C}"/>
    <cellStyle name="Kimenet 3 9 2" xfId="4253" xr:uid="{F61437B8-E9E5-42AE-B005-2477E8147759}"/>
    <cellStyle name="Kimenet 3 9 3" xfId="6976" xr:uid="{A4775356-A81F-4CC3-97D6-CFB56FB0EBAA}"/>
    <cellStyle name="Kimenet 3 9 4" xfId="8305" xr:uid="{7AF612F2-0F09-419F-876B-A0ED7550D4E5}"/>
    <cellStyle name="Kimenet 3 9 5" xfId="9634" xr:uid="{AA0D0C8C-D0E9-489B-A6BC-174DE4103C8D}"/>
    <cellStyle name="Kimenet 3 9 6" xfId="5014" xr:uid="{3EC33788-18FC-45F6-85F5-F711E503AA3C}"/>
    <cellStyle name="Kimenet 3 9 7" xfId="10578" xr:uid="{A02BC6FA-FF31-4F29-B7D7-B20997E72C5C}"/>
    <cellStyle name="Kimenet 3 9 8" xfId="13546" xr:uid="{563011A3-FE3B-474E-A082-AB397CBADCE7}"/>
    <cellStyle name="Kimenet 3 9 9" xfId="14950" xr:uid="{524F9D7C-F8C8-4E4F-9774-0017494F64A3}"/>
    <cellStyle name="Kimenet 4" xfId="2879" xr:uid="{2F03EE9B-1CA8-43C7-AC78-D37CF1E79640}"/>
    <cellStyle name="Kimenet 4 10" xfId="7205" xr:uid="{42A59C8F-674A-4DD7-82C9-08DB66DF8268}"/>
    <cellStyle name="Kimenet 4 11" xfId="8534" xr:uid="{34DD061F-8C6B-4384-B1EA-045A4C3A9C5D}"/>
    <cellStyle name="Kimenet 4 12" xfId="10379" xr:uid="{0A1D36A2-B7B9-413D-913F-4D7986EC308B}"/>
    <cellStyle name="Kimenet 4 13" xfId="11735" xr:uid="{11CE512F-9EE5-48FC-80ED-BF6CF2D4CDE4}"/>
    <cellStyle name="Kimenet 4 14" xfId="13659" xr:uid="{3472FE49-A67D-4757-98CE-67C20CCC4141}"/>
    <cellStyle name="Kimenet 4 15" xfId="13850" xr:uid="{4F838A8A-D42F-428B-A0E2-A4080D5E450D}"/>
    <cellStyle name="Kimenet 4 16" xfId="15179" xr:uid="{6E62886F-312E-4864-9FA8-A321C7013742}"/>
    <cellStyle name="Kimenet 4 17" xfId="16509" xr:uid="{59D8FB94-81CD-470C-BD3F-E7060E903CD4}"/>
    <cellStyle name="Kimenet 4 18" xfId="17839" xr:uid="{A7ACF4D6-2247-4906-A8ED-797EE430A7EA}"/>
    <cellStyle name="Kimenet 4 19" xfId="19618" xr:uid="{CEA51A1C-6315-48D2-A2EB-95B327BB414A}"/>
    <cellStyle name="Kimenet 4 2" xfId="3235" xr:uid="{0A91A82C-F683-466F-BEB4-1E744B24CB51}"/>
    <cellStyle name="Kimenet 4 2 10" xfId="15535" xr:uid="{61B6B360-7543-4D6F-99AD-36EA6A4A4F42}"/>
    <cellStyle name="Kimenet 4 2 11" xfId="16864" xr:uid="{05761A97-C4DC-48E0-B4BC-092D258A21F7}"/>
    <cellStyle name="Kimenet 4 2 12" xfId="18195" xr:uid="{FDBAA026-5077-4694-9943-5BD34EA6C88A}"/>
    <cellStyle name="Kimenet 4 2 13" xfId="20107" xr:uid="{65E91867-FDCD-4F12-BCF3-0770FFA9AA3A}"/>
    <cellStyle name="Kimenet 4 2 14" xfId="20585" xr:uid="{FEB380D7-FA8E-44DF-A12A-CCA2613AE382}"/>
    <cellStyle name="Kimenet 4 2 15" xfId="21877" xr:uid="{2EAA5029-FA8A-4BA7-A2E5-58C130CB00E0}"/>
    <cellStyle name="Kimenet 4 2 16" xfId="23166" xr:uid="{84607F96-8A5C-43A1-8EFC-CF892E9FD7C6}"/>
    <cellStyle name="Kimenet 4 2 2" xfId="5697" xr:uid="{17FC5D30-C2C2-4BE6-BF98-BED924FD0B0D}"/>
    <cellStyle name="Kimenet 4 2 3" xfId="6231" xr:uid="{78D412A2-EA76-499B-809E-85F4CED2D8BE}"/>
    <cellStyle name="Kimenet 4 2 4" xfId="7560" xr:uid="{9F18A262-0088-4864-8361-B9698B2E0A05}"/>
    <cellStyle name="Kimenet 4 2 5" xfId="8889" xr:uid="{87E8AB8A-F340-46A5-BF49-ED217D03AE9D}"/>
    <cellStyle name="Kimenet 4 2 6" xfId="10948" xr:uid="{02DA31D6-6EC3-492F-B415-AB633E40D3EC}"/>
    <cellStyle name="Kimenet 4 2 7" xfId="12336" xr:uid="{5BCAB49A-64DA-450F-AEEC-3906439ADB01}"/>
    <cellStyle name="Kimenet 4 2 8" xfId="12427" xr:uid="{AB13DB24-4BCC-475C-81E5-39DFF3C8DAFB}"/>
    <cellStyle name="Kimenet 4 2 9" xfId="14205" xr:uid="{8AAA7D67-8EEF-44C6-9D10-53880BE519DD}"/>
    <cellStyle name="Kimenet 4 20" xfId="20253" xr:uid="{6282EBBF-5ACA-4B12-ABC3-39B066209447}"/>
    <cellStyle name="Kimenet 4 21" xfId="21546" xr:uid="{5B0E6D17-2DE9-475B-BC5C-6A3B8A91CB44}"/>
    <cellStyle name="Kimenet 4 22" xfId="22837" xr:uid="{45A1053A-4237-4459-80A2-24FCC2D12DC9}"/>
    <cellStyle name="Kimenet 4 3" xfId="3400" xr:uid="{D0C73769-65ED-45AD-A4E4-3404694FC3CE}"/>
    <cellStyle name="Kimenet 4 3 10" xfId="15700" xr:uid="{8A7CFC5E-AE54-4907-82B6-1C5BE23D8DED}"/>
    <cellStyle name="Kimenet 4 3 11" xfId="17029" xr:uid="{6E75AE46-39BA-41B5-9E9C-247CF9619570}"/>
    <cellStyle name="Kimenet 4 3 12" xfId="18360" xr:uid="{394FD25A-73EC-4AAD-BA29-F98E3AC629F4}"/>
    <cellStyle name="Kimenet 4 3 13" xfId="19170" xr:uid="{3718475C-DFC9-4D88-9ED4-18F45B670603}"/>
    <cellStyle name="Kimenet 4 3 14" xfId="20750" xr:uid="{15F97CF2-66F3-49CB-9E21-60BDE9ACA796}"/>
    <cellStyle name="Kimenet 4 3 15" xfId="22042" xr:uid="{02795C9B-C4FB-4BF8-87F3-034945033D47}"/>
    <cellStyle name="Kimenet 4 3 16" xfId="23331" xr:uid="{98F63C42-8475-4583-BF8A-A37810748BF3}"/>
    <cellStyle name="Kimenet 4 3 2" xfId="4561" xr:uid="{641AA39D-2DD7-4E51-9AAD-FC370C3AA1A5}"/>
    <cellStyle name="Kimenet 4 3 3" xfId="6396" xr:uid="{F7B93877-B58E-4178-91BD-63373FDDF2E5}"/>
    <cellStyle name="Kimenet 4 3 4" xfId="7725" xr:uid="{FD6ED18F-AC8C-4BD6-91B5-2CB3A4BAE44B}"/>
    <cellStyle name="Kimenet 4 3 5" xfId="9054" xr:uid="{24A4A362-90AA-4B58-8565-D35336449538}"/>
    <cellStyle name="Kimenet 4 3 6" xfId="9869" xr:uid="{B2D2F991-7AB6-45EE-96C0-E4D6A1196EF1}"/>
    <cellStyle name="Kimenet 4 3 7" xfId="11202" xr:uid="{4E08EF23-98D3-4B6F-9254-77934B686447}"/>
    <cellStyle name="Kimenet 4 3 8" xfId="13380" xr:uid="{EBB65BF3-246F-4783-A4BA-318972B70FC1}"/>
    <cellStyle name="Kimenet 4 3 9" xfId="14370" xr:uid="{9023D3E8-BC0D-4F97-A8F2-897198BF0624}"/>
    <cellStyle name="Kimenet 4 4" xfId="3560" xr:uid="{9C259FDC-3170-452B-8272-2E90962BAA1A}"/>
    <cellStyle name="Kimenet 4 4 10" xfId="15860" xr:uid="{A5C0CD8C-E27C-4034-B677-8894CBE9A9BA}"/>
    <cellStyle name="Kimenet 4 4 11" xfId="17189" xr:uid="{C273952A-1209-4FFB-828F-4F03D793D53D}"/>
    <cellStyle name="Kimenet 4 4 12" xfId="18520" xr:uid="{93A7BE20-DBBF-4AA0-B9D2-1815F41EC2F7}"/>
    <cellStyle name="Kimenet 4 4 13" xfId="19356" xr:uid="{7DF6C88B-0E57-407A-A864-D6BCA11A586E}"/>
    <cellStyle name="Kimenet 4 4 14" xfId="20910" xr:uid="{2F52C337-4740-4FE5-A871-C6C29E682554}"/>
    <cellStyle name="Kimenet 4 4 15" xfId="22202" xr:uid="{9D339BFC-0BF4-42E8-AB16-34DA0B178CCE}"/>
    <cellStyle name="Kimenet 4 4 16" xfId="23491" xr:uid="{C97DF81A-C055-4805-A296-1A62754EC498}"/>
    <cellStyle name="Kimenet 4 4 2" xfId="4783" xr:uid="{63D2B7EE-7238-4B16-A4C9-1DCC27CB3C19}"/>
    <cellStyle name="Kimenet 4 4 3" xfId="6556" xr:uid="{2A5345F6-DBB1-4C6D-91B5-1D1F807A2779}"/>
    <cellStyle name="Kimenet 4 4 4" xfId="7885" xr:uid="{F5BA4525-AF27-48AB-B921-97B75274D76C}"/>
    <cellStyle name="Kimenet 4 4 5" xfId="9214" xr:uid="{AADC0769-C201-4363-ADA6-671788BA03AA}"/>
    <cellStyle name="Kimenet 4 4 6" xfId="10080" xr:uid="{4E833068-6E5B-4945-99AC-44EB0CC682A2}"/>
    <cellStyle name="Kimenet 4 4 7" xfId="11422" xr:uid="{0DACF237-1175-4D43-A43A-78768D827B40}"/>
    <cellStyle name="Kimenet 4 4 8" xfId="12744" xr:uid="{A9AA8D29-985B-4A23-9796-E073FA727EF7}"/>
    <cellStyle name="Kimenet 4 4 9" xfId="14530" xr:uid="{21BE325C-10AB-4D80-B701-C589BE57FB77}"/>
    <cellStyle name="Kimenet 4 5" xfId="3719" xr:uid="{2A0BD3D5-CC2C-4FCF-A439-3926D384F2A9}"/>
    <cellStyle name="Kimenet 4 5 10" xfId="16019" xr:uid="{A68C20E5-7DA4-4B59-BC18-79D1363D9951}"/>
    <cellStyle name="Kimenet 4 5 11" xfId="17348" xr:uid="{03E3159F-A15E-4D6C-92A8-0D6942544BBD}"/>
    <cellStyle name="Kimenet 4 5 12" xfId="18679" xr:uid="{914FD202-6541-4B4C-8AE1-1BCC0700C391}"/>
    <cellStyle name="Kimenet 4 5 13" xfId="19697" xr:uid="{3D811F05-2AF9-462D-99B6-3289C5F86609}"/>
    <cellStyle name="Kimenet 4 5 14" xfId="21069" xr:uid="{44980D8B-D583-4535-8076-E3AD2DB1815A}"/>
    <cellStyle name="Kimenet 4 5 15" xfId="22361" xr:uid="{AE7BA7FA-12A8-438F-8FFF-00C0FA001B0D}"/>
    <cellStyle name="Kimenet 4 5 16" xfId="23650" xr:uid="{E879BF88-98B6-46FB-9AB0-6CEA0E448B2E}"/>
    <cellStyle name="Kimenet 4 5 2" xfId="5200" xr:uid="{4B52CB57-55E2-44C8-8E69-4778BF47960E}"/>
    <cellStyle name="Kimenet 4 5 3" xfId="6715" xr:uid="{CCCA47D4-DBB3-40D6-BEAD-AB1F7A8B78BF}"/>
    <cellStyle name="Kimenet 4 5 4" xfId="8044" xr:uid="{26DA4C88-5230-4153-98AB-6245AD8DF956}"/>
    <cellStyle name="Kimenet 4 5 5" xfId="9373" xr:uid="{2296B062-20F3-435F-B188-45AE840FFC7A}"/>
    <cellStyle name="Kimenet 4 5 6" xfId="10476" xr:uid="{721D923A-18C4-4D65-871B-98FF0B36CBD2}"/>
    <cellStyle name="Kimenet 4 5 7" xfId="11837" xr:uid="{81B792A1-62AF-428B-AB30-601BB1DEF8A8}"/>
    <cellStyle name="Kimenet 4 5 8" xfId="12833" xr:uid="{BC1E24A5-C68D-4F7B-A86C-5E7D9AD3BA17}"/>
    <cellStyle name="Kimenet 4 5 9" xfId="14689" xr:uid="{CC145E31-B0F5-41F3-9DC3-06CDB7D42AC1}"/>
    <cellStyle name="Kimenet 4 6" xfId="3874" xr:uid="{25F968FA-7C2D-4390-A9EB-6CE59930C756}"/>
    <cellStyle name="Kimenet 4 6 10" xfId="16174" xr:uid="{1E61E72D-D210-4C87-A608-392896491295}"/>
    <cellStyle name="Kimenet 4 6 11" xfId="17503" xr:uid="{4A65EE7F-7341-4C38-BB7D-3A0673BB377E}"/>
    <cellStyle name="Kimenet 4 6 12" xfId="18834" xr:uid="{43BDF2B9-64A1-4FD6-BC27-5342E1B7AE1F}"/>
    <cellStyle name="Kimenet 4 6 13" xfId="20072" xr:uid="{F3F5EFEE-87EF-472F-A13B-0F6BF87FF31F}"/>
    <cellStyle name="Kimenet 4 6 14" xfId="21224" xr:uid="{5014F5EE-B853-4427-A2A4-5687238EB8F3}"/>
    <cellStyle name="Kimenet 4 6 15" xfId="22516" xr:uid="{626696D5-012C-439B-9639-EA7C9B31C59F}"/>
    <cellStyle name="Kimenet 4 6 16" xfId="23805" xr:uid="{DBFC2330-5D42-4576-94CE-F4EB00CB802A}"/>
    <cellStyle name="Kimenet 4 6 2" xfId="5657" xr:uid="{28157E4B-A4A0-40C7-9035-CDBABB46D6D6}"/>
    <cellStyle name="Kimenet 4 6 3" xfId="6870" xr:uid="{CE97F78B-1DB7-4D7F-83B0-1729CC820B3E}"/>
    <cellStyle name="Kimenet 4 6 4" xfId="8199" xr:uid="{D3AF7A58-CEB2-4FDE-8A4F-E8A8D682DBAC}"/>
    <cellStyle name="Kimenet 4 6 5" xfId="9528" xr:uid="{3B58371B-E46E-41B5-8222-8914E9FA6A8B}"/>
    <cellStyle name="Kimenet 4 6 6" xfId="10909" xr:uid="{A74E842F-F643-4707-948A-E90F6CEBE0EA}"/>
    <cellStyle name="Kimenet 4 6 7" xfId="11446" xr:uid="{2D301E35-D580-4EA7-BB45-A82F46E3DC02}"/>
    <cellStyle name="Kimenet 4 6 8" xfId="13578" xr:uid="{2EB7880B-ADD6-4A02-886D-EF567474C845}"/>
    <cellStyle name="Kimenet 4 6 9" xfId="14844" xr:uid="{53650656-51ED-48B6-818E-680BF7D15058}"/>
    <cellStyle name="Kimenet 4 7" xfId="4027" xr:uid="{A23D5DD5-6FAE-454E-A00D-D2CB4BCAE05D}"/>
    <cellStyle name="Kimenet 4 7 10" xfId="16327" xr:uid="{23C5F003-994C-4BC7-8F56-482044949434}"/>
    <cellStyle name="Kimenet 4 7 11" xfId="17656" xr:uid="{A109D62C-C18A-4493-A6A1-1162A906CD0B}"/>
    <cellStyle name="Kimenet 4 7 12" xfId="18987" xr:uid="{0C793A6D-0BB8-460C-872A-D0B68984DB8C}"/>
    <cellStyle name="Kimenet 4 7 13" xfId="13301" xr:uid="{6AC552E0-1C34-4314-BD85-A2D63032D0BE}"/>
    <cellStyle name="Kimenet 4 7 14" xfId="21377" xr:uid="{AFAE7FAD-103A-4540-A459-91BC4EF6972C}"/>
    <cellStyle name="Kimenet 4 7 15" xfId="22669" xr:uid="{A94759BF-AB1B-4B80-8FD8-E419AF9BFF68}"/>
    <cellStyle name="Kimenet 4 7 16" xfId="23958" xr:uid="{015E881A-5CAB-453E-9F7A-8FE67A83429D}"/>
    <cellStyle name="Kimenet 4 7 2" xfId="4230" xr:uid="{CD02B518-C5EF-4F60-9C54-42FEB53A0B2D}"/>
    <cellStyle name="Kimenet 4 7 3" xfId="7023" xr:uid="{FDD361E0-273A-4AF8-8FE9-689D18FE3D4F}"/>
    <cellStyle name="Kimenet 4 7 4" xfId="8352" xr:uid="{546FBE70-F704-40F3-82EB-D4B5A60BA418}"/>
    <cellStyle name="Kimenet 4 7 5" xfId="9681" xr:uid="{04F62916-4D9F-49A4-891D-8626AB3079F2}"/>
    <cellStyle name="Kimenet 4 7 6" xfId="4999" xr:uid="{2F47CBD0-A8B0-4A89-8665-A1C8E786E5E6}"/>
    <cellStyle name="Kimenet 4 7 7" xfId="11108" xr:uid="{A1A412C2-8999-47AE-AD6E-25E9CB29885A}"/>
    <cellStyle name="Kimenet 4 7 8" xfId="13537" xr:uid="{D5651BEC-73F7-4084-818C-DDA90D78F366}"/>
    <cellStyle name="Kimenet 4 7 9" xfId="14997" xr:uid="{E11DD6DB-83B0-4086-A4EC-4604DC4CB434}"/>
    <cellStyle name="Kimenet 4 8" xfId="5098" xr:uid="{D3A78E95-6B83-464B-98C3-27279C3D817B}"/>
    <cellStyle name="Kimenet 4 9" xfId="5875" xr:uid="{FFD73342-BE2E-405A-83A9-0CD35228D039}"/>
    <cellStyle name="Kimenet 5" xfId="2948" xr:uid="{CF57AFBB-F5A5-4304-B1D6-D4F935787AF6}"/>
    <cellStyle name="Kimenet 5 10" xfId="7274" xr:uid="{C3C220A8-BB35-4D6A-8205-74032708E3C4}"/>
    <cellStyle name="Kimenet 5 11" xfId="8603" xr:uid="{C407CEC1-4D98-4C03-BF94-2911CE4C79A6}"/>
    <cellStyle name="Kimenet 5 12" xfId="10146" xr:uid="{7EF8D593-FDA4-40B3-B75B-EE33E50EAD09}"/>
    <cellStyle name="Kimenet 5 13" xfId="11491" xr:uid="{012DBB9F-247C-4C10-99A3-667052E141F8}"/>
    <cellStyle name="Kimenet 5 14" xfId="13422" xr:uid="{0F882A22-55BF-44E8-9ECF-471FCA4690AA}"/>
    <cellStyle name="Kimenet 5 15" xfId="13919" xr:uid="{98DA6A7C-C474-4685-9534-87B2DA8BD645}"/>
    <cellStyle name="Kimenet 5 16" xfId="15248" xr:uid="{A21D6C05-4839-4DDA-B3E0-4D8828BFDEF0}"/>
    <cellStyle name="Kimenet 5 17" xfId="16578" xr:uid="{77326029-B02A-4897-900C-6230AEFC5341}"/>
    <cellStyle name="Kimenet 5 18" xfId="17908" xr:uid="{2B8C5128-C0AA-4B88-AA92-738C4A083EAC}"/>
    <cellStyle name="Kimenet 5 19" xfId="19416" xr:uid="{3F6C0DDD-F6E9-4CE0-A0CB-D55310827695}"/>
    <cellStyle name="Kimenet 5 2" xfId="3297" xr:uid="{E40428C8-9527-42C3-BD56-6E9664E77D8A}"/>
    <cellStyle name="Kimenet 5 2 10" xfId="15597" xr:uid="{7F2C3C09-E85B-4C5D-BB7B-88E5C50BF859}"/>
    <cellStyle name="Kimenet 5 2 11" xfId="16926" xr:uid="{B893C6BF-9D2E-4178-8B1F-70E7F8A339F9}"/>
    <cellStyle name="Kimenet 5 2 12" xfId="18257" xr:uid="{7EFEAA65-AA0D-4188-9D37-0CEF20BF886A}"/>
    <cellStyle name="Kimenet 5 2 13" xfId="19649" xr:uid="{8D85968E-838B-4747-A087-2B460B7FC9C5}"/>
    <cellStyle name="Kimenet 5 2 14" xfId="20647" xr:uid="{28C81E25-9894-4821-8B97-C1534ED4B711}"/>
    <cellStyle name="Kimenet 5 2 15" xfId="21939" xr:uid="{A6072139-3874-4DF0-94A6-8731826A60E1}"/>
    <cellStyle name="Kimenet 5 2 16" xfId="23228" xr:uid="{223C6161-55A0-4AE0-B26B-7113850918EC}"/>
    <cellStyle name="Kimenet 5 2 2" xfId="5135" xr:uid="{4EE61AFD-584F-4BEC-81A4-2766169EC3B5}"/>
    <cellStyle name="Kimenet 5 2 3" xfId="6293" xr:uid="{DE5FA6F8-4AB6-48AD-A234-51BC1AD209D9}"/>
    <cellStyle name="Kimenet 5 2 4" xfId="7622" xr:uid="{B32D4144-5DAC-4C7F-9BAC-E4BE4DC705FB}"/>
    <cellStyle name="Kimenet 5 2 5" xfId="8951" xr:uid="{9BFA018C-E061-4607-8DF4-FC19D5BDED66}"/>
    <cellStyle name="Kimenet 5 2 6" xfId="10414" xr:uid="{D7369FCB-8F63-4D09-B3DB-7F426CC3C840}"/>
    <cellStyle name="Kimenet 5 2 7" xfId="11772" xr:uid="{23650671-94D4-48D8-A33D-E6123CD2CD4D}"/>
    <cellStyle name="Kimenet 5 2 8" xfId="13099" xr:uid="{D8298FE5-3835-4CA5-BECF-5CF1CA7C2E18}"/>
    <cellStyle name="Kimenet 5 2 9" xfId="14267" xr:uid="{ED30759D-2BAC-4227-AEB0-C0FC736D76B9}"/>
    <cellStyle name="Kimenet 5 20" xfId="20314" xr:uid="{19E0E449-12CF-4CAB-A5B5-2E6DFD273D11}"/>
    <cellStyle name="Kimenet 5 21" xfId="21607" xr:uid="{C2343707-C8A9-44EC-A0BB-3B9EF8D8FBA4}"/>
    <cellStyle name="Kimenet 5 22" xfId="22898" xr:uid="{78B9DA3A-DFB6-4CBB-ACBF-286F61FDD281}"/>
    <cellStyle name="Kimenet 5 3" xfId="3462" xr:uid="{220C5872-EC69-418C-A433-26B923192411}"/>
    <cellStyle name="Kimenet 5 3 10" xfId="15762" xr:uid="{01EF8AAF-B988-4849-97A0-620552638BF6}"/>
    <cellStyle name="Kimenet 5 3 11" xfId="17091" xr:uid="{B4B12DCE-1B0E-4110-B57B-68F994ED15E3}"/>
    <cellStyle name="Kimenet 5 3 12" xfId="18422" xr:uid="{4C7E0807-A147-472D-8B67-9E1D79CF5A89}"/>
    <cellStyle name="Kimenet 5 3 13" xfId="19594" xr:uid="{17CE6024-01C0-4F5B-B2E9-6ED3B7CB0186}"/>
    <cellStyle name="Kimenet 5 3 14" xfId="20812" xr:uid="{3DD9A432-E609-4B27-AD3B-D2FD706C3FE6}"/>
    <cellStyle name="Kimenet 5 3 15" xfId="22104" xr:uid="{1ECF3960-E2DE-4DA3-ABD7-1DA49B7B4A43}"/>
    <cellStyle name="Kimenet 5 3 16" xfId="23393" xr:uid="{F4295EDC-09C6-4695-84BA-49815D6B3E66}"/>
    <cellStyle name="Kimenet 5 3 2" xfId="5070" xr:uid="{54CCB636-0DB0-4A65-9DE3-854F790ED726}"/>
    <cellStyle name="Kimenet 5 3 3" xfId="6458" xr:uid="{B272F11F-B34C-4A00-9563-4787AAFE989D}"/>
    <cellStyle name="Kimenet 5 3 4" xfId="7787" xr:uid="{43E57098-B195-4D4F-AB1E-D0CAA2A13C73}"/>
    <cellStyle name="Kimenet 5 3 5" xfId="9116" xr:uid="{C281633D-35C0-48A7-A666-BC8DFB1A02B0}"/>
    <cellStyle name="Kimenet 5 3 6" xfId="10354" xr:uid="{F5720541-087C-4286-BF5D-3A08441F7D70}"/>
    <cellStyle name="Kimenet 5 3 7" xfId="11708" xr:uid="{93961AE7-4D4D-44BB-B0E6-DBB5C310C830}"/>
    <cellStyle name="Kimenet 5 3 8" xfId="12535" xr:uid="{ABC97E27-0510-4A61-B17B-804C9F4333B5}"/>
    <cellStyle name="Kimenet 5 3 9" xfId="14432" xr:uid="{8115703A-B75B-4C76-99C8-EA64E236469A}"/>
    <cellStyle name="Kimenet 5 4" xfId="3622" xr:uid="{EFF2E6B5-823D-4A65-AFCC-6406C75390C6}"/>
    <cellStyle name="Kimenet 5 4 10" xfId="15922" xr:uid="{CE74BA0F-375C-46E3-B1AF-0F250F857403}"/>
    <cellStyle name="Kimenet 5 4 11" xfId="17251" xr:uid="{8C1E7CFA-FCAC-4750-8A46-228A06F550EE}"/>
    <cellStyle name="Kimenet 5 4 12" xfId="18582" xr:uid="{F8FDFA9B-9EAD-4475-AF64-5A36DFC4B32B}"/>
    <cellStyle name="Kimenet 5 4 13" xfId="19970" xr:uid="{B1048FC2-5A15-49FD-9253-E040A75AB5C5}"/>
    <cellStyle name="Kimenet 5 4 14" xfId="20972" xr:uid="{A9D06715-EA1F-43C2-ABBE-1DA289854F5B}"/>
    <cellStyle name="Kimenet 5 4 15" xfId="22264" xr:uid="{8A757E9C-DF8A-4855-B963-9A3727FF4D2E}"/>
    <cellStyle name="Kimenet 5 4 16" xfId="23553" xr:uid="{B093303C-2C2A-4FA6-A4C3-0FF8224E8C5C}"/>
    <cellStyle name="Kimenet 5 4 2" xfId="5533" xr:uid="{1083D599-7029-449F-A05E-BB2879209074}"/>
    <cellStyle name="Kimenet 5 4 3" xfId="6618" xr:uid="{129102E5-8F0F-4B52-87CD-8C9484B3A83F}"/>
    <cellStyle name="Kimenet 5 4 4" xfId="7947" xr:uid="{F00B5F92-C85F-4C2D-A493-73ADB35EB22A}"/>
    <cellStyle name="Kimenet 5 4 5" xfId="9276" xr:uid="{69F5F06F-72E8-48DD-B23C-5CACD3674A2C}"/>
    <cellStyle name="Kimenet 5 4 6" xfId="10793" xr:uid="{FDDCB7CF-A5A4-4009-9E26-0D73AC89246B}"/>
    <cellStyle name="Kimenet 5 4 7" xfId="12172" xr:uid="{717F9753-BAFA-48D6-9D4C-56D12CC6430C}"/>
    <cellStyle name="Kimenet 5 4 8" xfId="13319" xr:uid="{653F3276-6721-4C85-A062-296594F3F5BD}"/>
    <cellStyle name="Kimenet 5 4 9" xfId="14592" xr:uid="{172F88F6-48C9-4537-93E1-F2EAD6C438F6}"/>
    <cellStyle name="Kimenet 5 5" xfId="3781" xr:uid="{85A19EFA-D95F-46DE-A272-723FE5FF87CB}"/>
    <cellStyle name="Kimenet 5 5 10" xfId="16081" xr:uid="{B69879B1-9B57-4498-908C-96A087962F70}"/>
    <cellStyle name="Kimenet 5 5 11" xfId="17410" xr:uid="{3133BD59-3EF8-44E1-9669-DDBE9223B7E0}"/>
    <cellStyle name="Kimenet 5 5 12" xfId="18741" xr:uid="{7639CB2D-89BB-4017-954E-F139543420F8}"/>
    <cellStyle name="Kimenet 5 5 13" xfId="20016" xr:uid="{3FA9D442-6182-49CB-B0BA-B06A1C95FF76}"/>
    <cellStyle name="Kimenet 5 5 14" xfId="21131" xr:uid="{4A35DBA7-F6DF-496D-90BE-9FCA9A125C1C}"/>
    <cellStyle name="Kimenet 5 5 15" xfId="22423" xr:uid="{08136A10-28A7-4608-BE4B-BE29FB6448F1}"/>
    <cellStyle name="Kimenet 5 5 16" xfId="23712" xr:uid="{52EBB64E-731E-4B82-B6FF-F6D4A72B8D9E}"/>
    <cellStyle name="Kimenet 5 5 2" xfId="5589" xr:uid="{295DA2E7-BE2D-4E94-9D6F-BC66FFA5A634}"/>
    <cellStyle name="Kimenet 5 5 3" xfId="6777" xr:uid="{68B99D51-8029-46F6-8A4B-4746EB1754D2}"/>
    <cellStyle name="Kimenet 5 5 4" xfId="8106" xr:uid="{B32345DD-6A28-42BE-9084-A0162326F828}"/>
    <cellStyle name="Kimenet 5 5 5" xfId="9435" xr:uid="{8EDE880B-FC98-4DBB-9C4B-BCA71DA46EFF}"/>
    <cellStyle name="Kimenet 5 5 6" xfId="10844" xr:uid="{1DAEF7C7-832E-4876-A641-3849EEFE7560}"/>
    <cellStyle name="Kimenet 5 5 7" xfId="12377" xr:uid="{F34EF445-36E8-4473-BD35-3BF96DC880B0}"/>
    <cellStyle name="Kimenet 5 5 8" xfId="12426" xr:uid="{435432D6-819B-4E05-B766-3A175580C0A9}"/>
    <cellStyle name="Kimenet 5 5 9" xfId="14751" xr:uid="{4C4B75EB-1C09-4A1D-B347-3650EDF8B85A}"/>
    <cellStyle name="Kimenet 5 6" xfId="3936" xr:uid="{66329677-B900-42BB-AF5E-708437F276F0}"/>
    <cellStyle name="Kimenet 5 6 10" xfId="16236" xr:uid="{6196EC9A-CD69-427E-99DC-31BE9282C3E6}"/>
    <cellStyle name="Kimenet 5 6 11" xfId="17565" xr:uid="{8D3C1271-CFA8-4F86-8F8A-65E29FABC6AE}"/>
    <cellStyle name="Kimenet 5 6 12" xfId="18896" xr:uid="{0B9EC31C-7B8E-4E4A-B58C-E6356829545C}"/>
    <cellStyle name="Kimenet 5 6 13" xfId="15106" xr:uid="{B1FB4841-FEB6-40C6-91EA-BC9163772CE6}"/>
    <cellStyle name="Kimenet 5 6 14" xfId="21286" xr:uid="{2234DFB2-2121-45FD-95A8-6E76CDEA4AA4}"/>
    <cellStyle name="Kimenet 5 6 15" xfId="22578" xr:uid="{E8B99593-480D-4608-8E2F-B1AB04123ACB}"/>
    <cellStyle name="Kimenet 5 6 16" xfId="23867" xr:uid="{A9747C3F-3016-4374-B736-56AC33D86930}"/>
    <cellStyle name="Kimenet 5 6 2" xfId="4371" xr:uid="{BCABE7D4-E3BC-4A93-9184-0786819CB970}"/>
    <cellStyle name="Kimenet 5 6 3" xfId="6932" xr:uid="{CE228D0B-B220-40A9-BCF3-3A8B37CFAC89}"/>
    <cellStyle name="Kimenet 5 6 4" xfId="8261" xr:uid="{EBB9915D-262A-4385-880B-67F1BE88FA37}"/>
    <cellStyle name="Kimenet 5 6 5" xfId="9590" xr:uid="{4ED157E7-70BC-4D37-BA34-5F29FB4722CA}"/>
    <cellStyle name="Kimenet 5 6 6" xfId="7335" xr:uid="{C6A4892C-2F88-4E64-806F-405BA1B87B60}"/>
    <cellStyle name="Kimenet 5 6 7" xfId="11399" xr:uid="{5AF7ECB1-D5D2-4258-A6BD-CBBE41BE5D40}"/>
    <cellStyle name="Kimenet 5 6 8" xfId="12554" xr:uid="{533C8DEA-752F-4863-A07D-9F9BFE0712DC}"/>
    <cellStyle name="Kimenet 5 6 9" xfId="14906" xr:uid="{0C8EACE1-3374-43A9-A67E-2EF51ED5C3A3}"/>
    <cellStyle name="Kimenet 5 7" xfId="4088" xr:uid="{A3AE0A62-2D6C-44BA-967A-C2DDE7B204CA}"/>
    <cellStyle name="Kimenet 5 7 10" xfId="16388" xr:uid="{F5DFAEB4-57FA-4676-9499-2846409228B7}"/>
    <cellStyle name="Kimenet 5 7 11" xfId="17717" xr:uid="{EC24C1E6-4C2C-4342-8D88-EB3708591240}"/>
    <cellStyle name="Kimenet 5 7 12" xfId="19048" xr:uid="{BD9515B0-26F2-40F6-86CD-494BB1DECC87}"/>
    <cellStyle name="Kimenet 5 7 13" xfId="15291" xr:uid="{F95577F4-810C-4745-A458-E6FB69C2F5FA}"/>
    <cellStyle name="Kimenet 5 7 14" xfId="21438" xr:uid="{335EE808-FBF5-493D-9944-A3F10C752B88}"/>
    <cellStyle name="Kimenet 5 7 15" xfId="22730" xr:uid="{36378D6A-9D37-4E59-BBE1-C82342D92036}"/>
    <cellStyle name="Kimenet 5 7 16" xfId="24019" xr:uid="{7E4CE5E5-1315-4708-9CF9-313AF1AFD39E}"/>
    <cellStyle name="Kimenet 5 7 2" xfId="4135" xr:uid="{156BD5BC-9519-46EB-8E41-87993E81EDED}"/>
    <cellStyle name="Kimenet 5 7 3" xfId="7084" xr:uid="{6A89E9C4-4F6F-40B4-87FA-4F135675E54F}"/>
    <cellStyle name="Kimenet 5 7 4" xfId="8413" xr:uid="{1BA47C26-BFC9-4FC2-840D-F386CCE132CF}"/>
    <cellStyle name="Kimenet 5 7 5" xfId="9742" xr:uid="{29CFEC76-5FC5-441C-A551-300A6CC5FFA6}"/>
    <cellStyle name="Kimenet 5 7 6" xfId="5113" xr:uid="{BD1AD7EC-0C7A-4022-ACA1-F1A05E4890FC}"/>
    <cellStyle name="Kimenet 5 7 7" xfId="10976" xr:uid="{8934E36B-F0B7-48B0-8020-7E4E8DE3DF23}"/>
    <cellStyle name="Kimenet 5 7 8" xfId="13628" xr:uid="{2E356070-22E4-4D1C-BBC5-A02A18AFCADE}"/>
    <cellStyle name="Kimenet 5 7 9" xfId="15058" xr:uid="{D53EC3BF-E374-4652-98E0-A9DC79A36CD1}"/>
    <cellStyle name="Kimenet 5 8" xfId="4852" xr:uid="{670F03BC-827C-4AF7-8E8F-396AB2B46C06}"/>
    <cellStyle name="Kimenet 5 9" xfId="5944" xr:uid="{332441A3-4D5D-4C71-A0C0-E1B1F2C9EBB0}"/>
    <cellStyle name="Kimenet 6" xfId="3053" xr:uid="{B4BBB67F-0DA9-4CA2-9A91-DA31F0C93BCB}"/>
    <cellStyle name="Kimenet 6 10" xfId="15353" xr:uid="{F560E567-E43C-487D-89D5-4B9C1D77F1C5}"/>
    <cellStyle name="Kimenet 6 11" xfId="16682" xr:uid="{A24E8B35-4F9E-404E-96C1-E9183E752E4D}"/>
    <cellStyle name="Kimenet 6 12" xfId="18013" xr:uid="{37654CAF-CD51-45AC-80DB-76D4C94462E3}"/>
    <cellStyle name="Kimenet 6 13" xfId="20171" xr:uid="{B99ED24C-55D9-4845-92E3-4D1B68F152D4}"/>
    <cellStyle name="Kimenet 6 14" xfId="20403" xr:uid="{2303A696-B4AD-4E95-8A03-7BF613A1A95A}"/>
    <cellStyle name="Kimenet 6 15" xfId="21695" xr:uid="{CADC1A4B-90DE-4180-A437-2B0BDC208E89}"/>
    <cellStyle name="Kimenet 6 16" xfId="22984" xr:uid="{5D9C3C9D-7476-45CF-B1A5-CF0709A9C54A}"/>
    <cellStyle name="Kimenet 6 2" xfId="5770" xr:uid="{02988C01-B935-43C8-B517-842E8DDC1FDD}"/>
    <cellStyle name="Kimenet 6 3" xfId="6049" xr:uid="{B67B58C4-2FC5-46C4-8EC9-48B0BAA2F82C}"/>
    <cellStyle name="Kimenet 6 4" xfId="7378" xr:uid="{0DFD8449-4CBD-4355-8134-BD91385B2435}"/>
    <cellStyle name="Kimenet 6 5" xfId="8707" xr:uid="{9AAE2004-B87C-4A61-991F-291ECC92B1B3}"/>
    <cellStyle name="Kimenet 6 6" xfId="11016" xr:uid="{CE12A948-30DE-43B1-A31C-05D4CFD0B3DB}"/>
    <cellStyle name="Kimenet 6 7" xfId="12408" xr:uid="{6D4AC17F-4B0D-43CB-BD51-9B2BC29A0A50}"/>
    <cellStyle name="Kimenet 6 8" xfId="10602" xr:uid="{51782F2A-F560-4DB7-AE87-49814C8E5B90}"/>
    <cellStyle name="Kimenet 6 9" xfId="14023" xr:uid="{1581AC37-B0AE-4BBA-AA59-A9FAE833E1DE}"/>
    <cellStyle name="Kimenet 7" xfId="3236" xr:uid="{2E682B98-AF91-4EC8-B889-3E6CFA868A70}"/>
    <cellStyle name="Kimenet 7 10" xfId="15536" xr:uid="{F0014E41-540B-4EA6-8B75-201F0B161866}"/>
    <cellStyle name="Kimenet 7 11" xfId="16865" xr:uid="{34DD8CC8-AA04-4E02-A440-D655A658A65E}"/>
    <cellStyle name="Kimenet 7 12" xfId="18196" xr:uid="{00F57F53-382A-4BBA-B6DC-14F8386351C8}"/>
    <cellStyle name="Kimenet 7 13" xfId="19984" xr:uid="{02694116-B49C-47D3-AA32-E4A255B144BA}"/>
    <cellStyle name="Kimenet 7 14" xfId="20586" xr:uid="{C261249D-3B38-453F-99CB-2C4209914073}"/>
    <cellStyle name="Kimenet 7 15" xfId="21878" xr:uid="{BCF434FA-5A51-4FF8-860A-B713C3466F92}"/>
    <cellStyle name="Kimenet 7 16" xfId="23167" xr:uid="{EA94677A-0004-4E7F-A381-E4520F0EA9EA}"/>
    <cellStyle name="Kimenet 7 2" xfId="5547" xr:uid="{87001531-E627-4A6E-9BF7-F22AB9639B28}"/>
    <cellStyle name="Kimenet 7 3" xfId="6232" xr:uid="{F01A38CA-0299-4EDC-831E-461AA06E3525}"/>
    <cellStyle name="Kimenet 7 4" xfId="7561" xr:uid="{07C94E83-C8B9-49B4-84EE-0A2D5F928C92}"/>
    <cellStyle name="Kimenet 7 5" xfId="8890" xr:uid="{C00839F0-4B71-414E-BE32-7286501544FD}"/>
    <cellStyle name="Kimenet 7 6" xfId="10807" xr:uid="{D2BF7AEC-EF3E-442E-95A7-54AB8D9BC201}"/>
    <cellStyle name="Kimenet 7 7" xfId="12186" xr:uid="{DAB260B2-54D1-4075-926C-36584B922AF7}"/>
    <cellStyle name="Kimenet 7 8" xfId="13182" xr:uid="{E54C0A51-FFF1-40F4-8595-E002520BBF00}"/>
    <cellStyle name="Kimenet 7 9" xfId="14206" xr:uid="{6FA0EAC8-5381-49B8-AA28-1766B5B6B46F}"/>
    <cellStyle name="Kimenet 8" xfId="3401" xr:uid="{AA06BF23-D942-404A-B4EB-08BAB8073017}"/>
    <cellStyle name="Kimenet 8 10" xfId="15701" xr:uid="{4CB548CB-F8BB-43F4-818E-81A7CAA8B24F}"/>
    <cellStyle name="Kimenet 8 11" xfId="17030" xr:uid="{BEF7DD46-F1EE-477D-83A1-AE7E748C49F4}"/>
    <cellStyle name="Kimenet 8 12" xfId="18361" xr:uid="{6D7AE87E-688D-47C3-B586-2C855AF90E76}"/>
    <cellStyle name="Kimenet 8 13" xfId="19120" xr:uid="{B7798380-0B22-45E9-A135-E0F699E4F60D}"/>
    <cellStyle name="Kimenet 8 14" xfId="20751" xr:uid="{7216CFDD-30E5-4D76-BBC3-85B3A104E606}"/>
    <cellStyle name="Kimenet 8 15" xfId="22043" xr:uid="{CF7C1184-FC46-4B46-A014-31553F554029}"/>
    <cellStyle name="Kimenet 8 16" xfId="23332" xr:uid="{DE302AA9-B43F-4160-893E-7FB327E32BF0}"/>
    <cellStyle name="Kimenet 8 2" xfId="4507" xr:uid="{A8A6F460-2490-40DD-AF2C-8D9491A77534}"/>
    <cellStyle name="Kimenet 8 3" xfId="6397" xr:uid="{72A46528-907E-4B81-874C-89B816DB0955}"/>
    <cellStyle name="Kimenet 8 4" xfId="7726" xr:uid="{67E78F43-8F91-49B2-A864-934D4FCDEF0C}"/>
    <cellStyle name="Kimenet 8 5" xfId="9055" xr:uid="{CE10BE26-7420-4B35-8F7A-040CC1CFCA2E}"/>
    <cellStyle name="Kimenet 8 6" xfId="9815" xr:uid="{4106B614-A9F9-4371-BFF8-9ECBAF7272D6}"/>
    <cellStyle name="Kimenet 8 7" xfId="11148" xr:uid="{9C698DA8-C492-481F-B1EF-0CAFA7B5971E}"/>
    <cellStyle name="Kimenet 8 8" xfId="13467" xr:uid="{E0A199B0-A72D-4014-B850-E3695E4F5839}"/>
    <cellStyle name="Kimenet 8 9" xfId="14371" xr:uid="{570CBFBE-32C9-4F6D-BDC2-453C08FA3ABB}"/>
    <cellStyle name="Kimenet 9" xfId="3561" xr:uid="{1907CB53-CA0A-4788-9A4A-B4040303E105}"/>
    <cellStyle name="Kimenet 9 10" xfId="15861" xr:uid="{BBA3055C-4795-4DEF-8991-757DC8F293E1}"/>
    <cellStyle name="Kimenet 9 11" xfId="17190" xr:uid="{83D87C76-91AB-444D-BE0B-BD538CE29413}"/>
    <cellStyle name="Kimenet 9 12" xfId="18521" xr:uid="{23343BF6-7B98-4CCA-A652-1756A0EB4B59}"/>
    <cellStyle name="Kimenet 9 13" xfId="19408" xr:uid="{AA557C5E-75B4-4E6B-BB45-C93F2425D307}"/>
    <cellStyle name="Kimenet 9 14" xfId="20911" xr:uid="{A031D00E-B71E-4659-83BC-36AA70823977}"/>
    <cellStyle name="Kimenet 9 15" xfId="22203" xr:uid="{03D8EEDE-1C34-4BAD-9735-887D76E1B338}"/>
    <cellStyle name="Kimenet 9 16" xfId="23492" xr:uid="{C31E71D2-ABB9-4F7F-B628-0595DFA721EF}"/>
    <cellStyle name="Kimenet 9 2" xfId="4842" xr:uid="{577997B3-A278-437D-8358-DFFFCEDA4EE5}"/>
    <cellStyle name="Kimenet 9 3" xfId="6557" xr:uid="{09C6D0A0-9BB2-4886-B780-341A7B3A99C5}"/>
    <cellStyle name="Kimenet 9 4" xfId="7886" xr:uid="{EFA258EC-90BB-493E-B25F-8DE0689339F7}"/>
    <cellStyle name="Kimenet 9 5" xfId="9215" xr:uid="{DCD95B9D-6EFD-4815-9AE9-0D0C93C312C1}"/>
    <cellStyle name="Kimenet 9 6" xfId="10137" xr:uid="{979B5387-AABB-49C7-8C5D-79ABB608F015}"/>
    <cellStyle name="Kimenet 9 7" xfId="11481" xr:uid="{02AEBAA6-95CD-4313-AB3A-644413975602}"/>
    <cellStyle name="Kimenet 9 8" xfId="12889" xr:uid="{BC851702-07D3-4338-AC51-430EDE084C69}"/>
    <cellStyle name="Kimenet 9 9" xfId="14531" xr:uid="{3460567A-51D8-4287-A405-2E8E0811B777}"/>
    <cellStyle name="Komma" xfId="1" builtinId="3"/>
    <cellStyle name="Komma 10" xfId="2439" xr:uid="{19346168-8FC7-46A7-9421-13E4745BA71E}"/>
    <cellStyle name="Komma 2" xfId="4" xr:uid="{558A616C-3FCE-4473-B21C-81A4FE451D52}"/>
    <cellStyle name="Komma 2 2" xfId="2438" xr:uid="{00D95073-72A0-47DE-BED5-1B88E5CA4B2E}"/>
    <cellStyle name="Komma 3" xfId="9" xr:uid="{ED5FE2C8-54DC-404D-9478-61B813E22F7F}"/>
    <cellStyle name="Komma 4" xfId="989" xr:uid="{55FD3D39-0EB0-4B7A-9127-616C5E5529A2}"/>
    <cellStyle name="Komma 5" xfId="2431" xr:uid="{48BBAD41-A50D-495F-B64F-6FD88B2FDAF3}"/>
    <cellStyle name="Kontrollcell 2" xfId="100" xr:uid="{D514A705-E74A-4C64-A5E1-9A8D84F90AEB}"/>
    <cellStyle name="Lien hypertexte 2" xfId="2639" xr:uid="{14ADF73D-7704-40FA-9377-93E925E06B75}"/>
    <cellStyle name="Lien hypertexte 3" xfId="2640" xr:uid="{B1D73311-2138-4364-A2B7-2A968600EAAC}"/>
    <cellStyle name="Linked Cell" xfId="2489" xr:uid="{445FAAAB-9399-4F5D-92ED-21131D43FCB8}"/>
    <cellStyle name="Linked Cell 2" xfId="102" xr:uid="{1B040C7C-E654-4A41-A8D5-9023D449E967}"/>
    <cellStyle name="Linked Cell 2 2" xfId="2641" xr:uid="{3528FFD0-368C-47D6-9BE5-8377D263BD84}"/>
    <cellStyle name="Linked Cell 3" xfId="2766" xr:uid="{9F490531-B476-4180-AE1F-D49C90DC84A0}"/>
    <cellStyle name="Länkad cell 2" xfId="101" xr:uid="{F88A3934-17B0-47A6-ACC8-E06F39CA6106}"/>
    <cellStyle name="Magyarázó szöveg" xfId="2642" xr:uid="{0D5EAB28-86B7-4007-83F5-F93D65B6F2D6}"/>
    <cellStyle name="Millares 2" xfId="2643" xr:uid="{5397E0E8-5BD8-4B57-9F31-D6AE08B8E7AF}"/>
    <cellStyle name="Millares 2 2" xfId="2644" xr:uid="{E9371721-617C-44FD-B0A4-44242B876E38}"/>
    <cellStyle name="Millares 3" xfId="2645" xr:uid="{E917A2F0-A154-4AFB-B6B7-18D49130C611}"/>
    <cellStyle name="Millares 3 2" xfId="2646" xr:uid="{7DEE1E99-AC34-4D7F-9B7C-A09C9D83AB5E}"/>
    <cellStyle name="Millares 3 2 2" xfId="2811" xr:uid="{65F30623-B713-4A1E-99C1-A38FCB0039EE}"/>
    <cellStyle name="Millares 3 2 2 2" xfId="2851" xr:uid="{C69B86C1-58A0-4982-B29F-199EB166E1B3}"/>
    <cellStyle name="Millares 3 2 2 2 2" xfId="2880" xr:uid="{EE82FFD1-E876-4760-93F8-8FA32C70E30F}"/>
    <cellStyle name="Millares 3 2 2 3" xfId="2881" xr:uid="{29B71E75-A289-483B-9DCF-5493F70B41ED}"/>
    <cellStyle name="Millares 3 2 3" xfId="2833" xr:uid="{B03C5A9A-BCC6-4127-AE3B-C4AB5C560131}"/>
    <cellStyle name="Millares 3 2 3 2" xfId="2882" xr:uid="{BAA94F67-67B8-407E-950F-AABA77CA8BD8}"/>
    <cellStyle name="Millares 3 2 4" xfId="2883" xr:uid="{9DDDD34B-4217-4E83-AD4A-D73693B379FB}"/>
    <cellStyle name="Millares 3 3" xfId="2810" xr:uid="{28A0AC61-9B4D-4ED7-B319-6383EA6872A2}"/>
    <cellStyle name="Millares 3 3 2" xfId="2850" xr:uid="{1F42D5E4-125E-46F6-84EF-3814DB8A5679}"/>
    <cellStyle name="Millares 3 3 2 2" xfId="2884" xr:uid="{10F0905D-6953-4C5C-9642-F877AFF305E8}"/>
    <cellStyle name="Millares 3 3 3" xfId="2885" xr:uid="{CE2887E4-5510-4B2E-9406-A815DBA5A066}"/>
    <cellStyle name="Millares 3 4" xfId="2832" xr:uid="{83A7AA27-1942-4A9E-B5AB-C91F71B6D7D4}"/>
    <cellStyle name="Millares 3 4 2" xfId="2886" xr:uid="{AD5C9919-0754-4C9B-B614-F457CAFCCA13}"/>
    <cellStyle name="Millares 3 5" xfId="2887" xr:uid="{067DDE75-51B9-43AE-9C63-4142172976CD}"/>
    <cellStyle name="Navadno_List1" xfId="2647" xr:uid="{A21B12F2-85BF-40BF-A33A-89D39DD46C00}"/>
    <cellStyle name="Neutral" xfId="2490" xr:uid="{FA77DD2F-0358-4351-B49E-98766106AF16}"/>
    <cellStyle name="Neutral 2" xfId="103" xr:uid="{D703298E-33ED-4E03-AE82-734C2E841AE2}"/>
    <cellStyle name="Neutral 2 2" xfId="2648" xr:uid="{F41C477E-6586-4448-ABE7-8179DF0EE112}"/>
    <cellStyle name="Neutral 3" xfId="104" xr:uid="{64DBCF42-B87A-4A7E-9317-93981F81A590}"/>
    <cellStyle name="Neutral 3 2" xfId="2767" xr:uid="{4BE4A7DF-081D-4C80-B377-2E40CE5F22DD}"/>
    <cellStyle name="Normal" xfId="0" builtinId="0"/>
    <cellStyle name="Normal 10" xfId="105" xr:uid="{CF70061D-A4B4-4746-8F12-688FE86A699F}"/>
    <cellStyle name="Normal 10 2" xfId="106" xr:uid="{CDBE775E-AB26-49E0-B2F3-DCFC8B55F3C4}"/>
    <cellStyle name="Normal 11" xfId="107" xr:uid="{85877AEC-4178-4A65-B79E-4344CDF9C768}"/>
    <cellStyle name="Normal 11 2" xfId="2804" xr:uid="{7CA71C57-D64B-4C09-9FA6-E197CFC8B913}"/>
    <cellStyle name="Normal 113 2" xfId="2441" xr:uid="{57411D78-9BC4-48F6-AA3B-0C7D161D3D37}"/>
    <cellStyle name="Normal 12" xfId="108" xr:uid="{E560D166-F880-4DB1-9CB8-93494B9ECD8C}"/>
    <cellStyle name="Normal 12 2" xfId="109" xr:uid="{E65561F8-884E-409F-8043-5B1889F85E6A}"/>
    <cellStyle name="Normal 12 2 2" xfId="110" xr:uid="{333FEB56-0F42-47AF-83CA-E7F9CC073AA6}"/>
    <cellStyle name="Normal 12 2 3" xfId="993" xr:uid="{ADD8EA59-A16A-462E-AD57-3467D0BCFFFE}"/>
    <cellStyle name="Normal 12 2 4" xfId="1711" xr:uid="{9F460BFE-3FFC-46BE-9258-69E383F55677}"/>
    <cellStyle name="Normal 12 3" xfId="111" xr:uid="{8280EBD8-8636-439A-A38E-6512A10642A1}"/>
    <cellStyle name="Normal 12 4" xfId="992" xr:uid="{407FF6B1-D7B5-488E-A4EB-C323CC36AD34}"/>
    <cellStyle name="Normal 12 5" xfId="1712" xr:uid="{80114BFE-E93D-4BA0-9474-9CC82D34C7F4}"/>
    <cellStyle name="Normal 12 6" xfId="2805" xr:uid="{F873DD4C-AB33-41D4-A5AB-0E82D09DA888}"/>
    <cellStyle name="Normal 13" xfId="112" xr:uid="{585E1DC1-5D8B-4EDF-AB90-C46483BC9A30}"/>
    <cellStyle name="Normal 13 2" xfId="113" xr:uid="{742A6DCA-2CED-4FBD-B2CF-94278BAC7507}"/>
    <cellStyle name="Normal 13 3" xfId="994" xr:uid="{5EB9D463-D5AC-4AA0-BAC3-2C9F79EFCAB0}"/>
    <cellStyle name="Normal 13 4" xfId="1713" xr:uid="{C0C50F5E-C94D-4B79-988A-CC53D9DE843A}"/>
    <cellStyle name="Normal 13 5" xfId="2995" xr:uid="{467ADC02-0682-4EC1-956D-3DD1746D219C}"/>
    <cellStyle name="Normal 136" xfId="2437" xr:uid="{8B9C01A0-802C-406C-AADD-3C6C2DC9605D}"/>
    <cellStyle name="Normal 14" xfId="114" xr:uid="{227EC3F2-4EC0-4890-B20A-6447B91345F2}"/>
    <cellStyle name="Normal 14 2" xfId="115" xr:uid="{680AB17F-654F-4EC9-A7E4-C8603EEC7E39}"/>
    <cellStyle name="Normal 14 2 2" xfId="116" xr:uid="{C584B31C-57FB-4139-A88B-81123E72F0F5}"/>
    <cellStyle name="Normal 14 2 3" xfId="117" xr:uid="{8DF4DFE1-DF71-4E4D-BDE0-EB168849DA27}"/>
    <cellStyle name="Normal 14 3" xfId="118" xr:uid="{26CBE9E4-A567-4A64-8BA9-FDA58FF7D24F}"/>
    <cellStyle name="Normal 14 3 2" xfId="119" xr:uid="{F43CDB51-E20F-4855-A1D0-432043D51F9D}"/>
    <cellStyle name="Normal 14 3 3" xfId="120" xr:uid="{BA359C22-3B28-4465-841D-3254738143FC}"/>
    <cellStyle name="Normal 14 4" xfId="121" xr:uid="{81AB1A46-4642-458E-AF76-178CB30C3A19}"/>
    <cellStyle name="Normal 14 5" xfId="122" xr:uid="{5AEAD56F-498E-4FE4-B306-83590203E70C}"/>
    <cellStyle name="Normal 15" xfId="123" xr:uid="{5DE01C4F-6B5B-4850-BB4C-742A6F290F06}"/>
    <cellStyle name="Normal 15 2" xfId="124" xr:uid="{76C57036-471B-449D-9457-694AC885AE21}"/>
    <cellStyle name="Normal 15 3" xfId="125" xr:uid="{5E692FF7-6FB7-45E6-929F-CE4E1C024AF6}"/>
    <cellStyle name="Normal 16" xfId="126" xr:uid="{89FE3F61-827A-4B37-8352-AF6B78D9C634}"/>
    <cellStyle name="Normal 17" xfId="127" xr:uid="{4ACD55A6-4A5B-49F7-9168-405B377604D4}"/>
    <cellStyle name="Normal 17 2" xfId="128" xr:uid="{E8314472-0CD0-491A-9E12-7E7E17F9B9F0}"/>
    <cellStyle name="Normal 18" xfId="129" xr:uid="{E097BA24-1142-400A-98DF-B695EC1FD411}"/>
    <cellStyle name="Normal 18 2" xfId="130" xr:uid="{363D391B-37BC-4090-94B5-EC525B8E8720}"/>
    <cellStyle name="Normal 18 2 2" xfId="131" xr:uid="{64625501-C97F-4E30-937B-E2A147CAB56A}"/>
    <cellStyle name="Normal 18 2 3" xfId="132" xr:uid="{C6B0DFD5-C850-475E-BE60-D20089E747E7}"/>
    <cellStyle name="Normal 18 3" xfId="133" xr:uid="{8C55D3D6-3D44-440D-AFF0-59F325F2B957}"/>
    <cellStyle name="Normal 18 4" xfId="134" xr:uid="{CDE3625E-C7DF-407F-AC59-4FF9A0B9BF4E}"/>
    <cellStyle name="Normal 18 5" xfId="135" xr:uid="{8DF387E5-2BFD-4B68-8DA1-D82012A4F7BA}"/>
    <cellStyle name="Normal 19" xfId="988" xr:uid="{5D832660-354D-49DF-BC6C-0D3D2F0D36E8}"/>
    <cellStyle name="Normal 2" xfId="3" xr:uid="{6690A037-355B-4E18-A5F0-9BBA724EEA81}"/>
    <cellStyle name="Normal 2 17" xfId="136" xr:uid="{26B6C7DD-6367-4D52-B2C1-8EEF799406EA}"/>
    <cellStyle name="Normal 2 2" xfId="8" xr:uid="{262D97F8-085B-466D-B40A-531C5CA828BC}"/>
    <cellStyle name="Normal 2 2 2" xfId="138" xr:uid="{6D025DE8-DD3C-4D4C-90F2-2FCDA2F7970B}"/>
    <cellStyle name="Normal 2 2 2 2" xfId="139" xr:uid="{A826A11C-9D3E-40D0-8157-B9BBE84E8695}"/>
    <cellStyle name="Normal 2 2 2 3" xfId="987" xr:uid="{AC282865-1141-46D9-9BC3-5465C76916C8}"/>
    <cellStyle name="Normal 2 2 3" xfId="140" xr:uid="{26DDC39C-0D25-4565-A071-3DE2B2658B8E}"/>
    <cellStyle name="Normal 2 2 3 2" xfId="2650" xr:uid="{BB72811C-F5FA-46C4-BB84-D3F3E506D1A8}"/>
    <cellStyle name="Normal 2 2 3 3" xfId="2649" xr:uid="{997BF2CA-1BFD-42DE-B689-AB31823A528C}"/>
    <cellStyle name="Normal 2 2 4" xfId="980" xr:uid="{8952224F-F1D7-4FE7-922E-50B077568250}"/>
    <cellStyle name="Normal 2 2 4 2" xfId="2991" xr:uid="{2A12C103-184D-4235-B265-D6A11CD3D0F8}"/>
    <cellStyle name="Normal 2 2 5" xfId="137" xr:uid="{9D380412-BA69-4F62-A7F7-8799AA357D98}"/>
    <cellStyle name="Normal 2 2 5 2" xfId="3005" xr:uid="{F526F771-AADE-4250-827E-06D60037D999}"/>
    <cellStyle name="Normal 2 2_COREP GL04rev3" xfId="2651" xr:uid="{3E676659-AE4C-41C9-9E66-AC08D284424C}"/>
    <cellStyle name="Normal 2 3" xfId="141" xr:uid="{741C95AC-E3C5-49EE-9FF0-4638535A2E87}"/>
    <cellStyle name="Normal 2 3 2" xfId="142" xr:uid="{15B4C64A-9551-4117-9949-37E9524B7B6D}"/>
    <cellStyle name="Normal 2 3 2 2" xfId="143" xr:uid="{9B8D2FE7-8B26-4D54-AD71-25D5A41DE2EB}"/>
    <cellStyle name="Normal 2 3 2 3" xfId="144" xr:uid="{97E76E06-9444-4BC4-AC07-4A8BE013FA6F}"/>
    <cellStyle name="Normal 2 3 3" xfId="2428" xr:uid="{7EC17090-20F3-4DB6-A515-1D6BE9A40005}"/>
    <cellStyle name="Normal 2 3 4" xfId="2448" xr:uid="{B0C15089-88A5-48CF-8060-0982B58F9AC9}"/>
    <cellStyle name="Normal 2 4" xfId="145" xr:uid="{76CFE28A-8D5D-41C2-A469-9ADB9EF5BD8D}"/>
    <cellStyle name="Normal 2 4 2" xfId="146" xr:uid="{B19EC22E-7238-45B5-98A1-C732D3E3B9A4}"/>
    <cellStyle name="Normal 2 4 2 2" xfId="147" xr:uid="{3D3AF215-86BD-46D3-88CF-DD527BB42FDE}"/>
    <cellStyle name="Normal 2 4 3" xfId="148" xr:uid="{E955B1C9-04DE-4ABD-A76A-B3814FDBD3B0}"/>
    <cellStyle name="Normal 2 4 4" xfId="149" xr:uid="{0A539264-CE03-4E77-94CF-5B2E4AB23557}"/>
    <cellStyle name="Normal 2 4 5" xfId="150" xr:uid="{7ADE820C-E0ED-4B15-8F81-9E82F0AB11CC}"/>
    <cellStyle name="Normal 2 4 6" xfId="2990" xr:uid="{593DE5F6-843F-40A0-B542-79324D5C546C}"/>
    <cellStyle name="Normal 2 5" xfId="151" xr:uid="{6AA2AE6B-065A-4EA4-B427-02F12F71ACC4}"/>
    <cellStyle name="Normal 2 5 2" xfId="152" xr:uid="{1611F56F-B7DB-4C53-A6DF-64DDE4DFDE8E}"/>
    <cellStyle name="Normal 2 5 2 2" xfId="153" xr:uid="{8F91797C-240F-4689-9668-175F3C448796}"/>
    <cellStyle name="Normal 2 5 2 2 2" xfId="154" xr:uid="{89E67AEF-F395-45D5-905D-C2232290242F}"/>
    <cellStyle name="Normal 2 5 2 3" xfId="155" xr:uid="{A468B35F-C678-4A6A-A57E-5C112B86BCC5}"/>
    <cellStyle name="Normal 2 5 2 4" xfId="156" xr:uid="{8ADD959E-B4E5-49F7-9206-36EDF05ACCED}"/>
    <cellStyle name="Normal 2 5 2 5" xfId="157" xr:uid="{96B01D61-C42D-46A3-B2AB-1EB805D4F8FF}"/>
    <cellStyle name="Normal 2 5 3" xfId="158" xr:uid="{21AE2FC2-CD7F-4A07-B960-D2F2B6EA849A}"/>
    <cellStyle name="Normal 2 5 3 2" xfId="3002" xr:uid="{958E9BB8-1288-47BD-8C7C-63B43404CD99}"/>
    <cellStyle name="Normal 2 5 3 3" xfId="3001" xr:uid="{EA8EE82F-3577-4CF0-9ACE-9ACACB0602BF}"/>
    <cellStyle name="Normal 2 5 3 4" xfId="2997" xr:uid="{2C27B04E-D9C1-442D-AE28-28405862EC44}"/>
    <cellStyle name="Normal 2 5 4" xfId="2998" xr:uid="{E383988E-A8EC-42A5-99D5-88842081BD33}"/>
    <cellStyle name="Normal 2 6" xfId="159" xr:uid="{CD5A1BBC-79A5-4FB9-8B21-7087750F76A5}"/>
    <cellStyle name="Normal 2 6 2" xfId="160" xr:uid="{CF293EA7-F2BB-475E-B539-468A6F1910B8}"/>
    <cellStyle name="Normal 2 6 2 2" xfId="161" xr:uid="{BE361BCD-51CB-4A70-BD35-8464C13FA698}"/>
    <cellStyle name="Normal 2 6 2 3" xfId="162" xr:uid="{350C79B4-AB01-4017-B0DE-9F523D835548}"/>
    <cellStyle name="Normal 2 6 3" xfId="2992" xr:uid="{54EE84C4-655D-4F1F-8B99-D32228F02996}"/>
    <cellStyle name="Normal 2 7" xfId="163" xr:uid="{14EBA7BB-14BA-4C4F-A174-129E3867108B}"/>
    <cellStyle name="Normal 2 7 2" xfId="995" xr:uid="{720DD8E7-0C73-430D-A620-9A2266334803}"/>
    <cellStyle name="Normal 2 7 3" xfId="1714" xr:uid="{FD046224-689D-4509-B633-BB56597939A1}"/>
    <cellStyle name="Normal 2 7 4" xfId="2993" xr:uid="{B22FAE72-0C5E-40FD-85AF-574BA7CBE507}"/>
    <cellStyle name="Normal 2 8" xfId="982" xr:uid="{25E08DFE-95C3-4807-A92A-E55C6BE885B9}"/>
    <cellStyle name="Normal 2_~0149226" xfId="2654" xr:uid="{973D8CDF-2C9D-4910-B45D-DDE311BEF7BF}"/>
    <cellStyle name="Normal 3" xfId="164" xr:uid="{AE2D6704-D2DA-4BD4-834D-B195A6E1C400}"/>
    <cellStyle name="Normal 3 2" xfId="165" xr:uid="{5D54649D-1AE5-48F5-A107-F688DEABA77E}"/>
    <cellStyle name="Normal 3 2 2" xfId="166" xr:uid="{285133BB-08DE-4273-A610-A8D676ABD035}"/>
    <cellStyle name="Normal 3 2 2 2" xfId="167" xr:uid="{255CD228-C577-4C6A-B1B4-1FE6892B281E}"/>
    <cellStyle name="Normal 3 2 2 2 2" xfId="168" xr:uid="{87F20395-4C49-4BA7-87BE-A62F7AEB972D}"/>
    <cellStyle name="Normal 3 2 2 2 2 2" xfId="169" xr:uid="{26ED501B-317B-4743-88B3-BC65B7DCF4CC}"/>
    <cellStyle name="Normal 3 2 2 2 2 2 2" xfId="170" xr:uid="{78D804EC-CF6D-4FB4-ADA3-A020408418FB}"/>
    <cellStyle name="Normal 3 2 2 2 2 2 2 2" xfId="171" xr:uid="{4EA4ADC3-70DC-4C05-9F5E-191593EFE7F3}"/>
    <cellStyle name="Normal 3 2 2 2 2 2 2 2 2" xfId="172" xr:uid="{C2CC6B9F-2DA2-4EB2-B4EB-C3DE8E6D9F9F}"/>
    <cellStyle name="Normal 3 2 2 2 2 2 2 2 2 2" xfId="1003" xr:uid="{BBE6EEA3-4751-48F0-B9AA-48C90C968C78}"/>
    <cellStyle name="Normal 3 2 2 2 2 2 2 2 2 3" xfId="1715" xr:uid="{098338A4-6E49-4E05-AFAC-CA3373D315E2}"/>
    <cellStyle name="Normal 3 2 2 2 2 2 2 2 3" xfId="1002" xr:uid="{9BF3BD4A-F66A-4B0F-AAC5-BB849B8F15C7}"/>
    <cellStyle name="Normal 3 2 2 2 2 2 2 2 4" xfId="1716" xr:uid="{AC67D2B8-418C-4122-8F35-8426E2D13724}"/>
    <cellStyle name="Normal 3 2 2 2 2 2 2 3" xfId="173" xr:uid="{931CC848-2A29-40E1-B861-1C309FD86A0D}"/>
    <cellStyle name="Normal 3 2 2 2 2 2 2 3 2" xfId="1004" xr:uid="{96887BED-551B-41B8-AFE7-6B5334A76BBE}"/>
    <cellStyle name="Normal 3 2 2 2 2 2 2 3 3" xfId="1717" xr:uid="{77A48268-7AA0-452B-84DC-9BF09C964CCB}"/>
    <cellStyle name="Normal 3 2 2 2 2 2 2 4" xfId="1001" xr:uid="{B5FFD115-3292-40DF-AA6F-652044943084}"/>
    <cellStyle name="Normal 3 2 2 2 2 2 2 5" xfId="1718" xr:uid="{E7FD8CC4-85FC-4FAF-9A55-B6A07750E169}"/>
    <cellStyle name="Normal 3 2 2 2 2 2 3" xfId="174" xr:uid="{00D9039C-5C3F-4F5C-A421-D254223854B4}"/>
    <cellStyle name="Normal 3 2 2 2 2 2 3 2" xfId="1005" xr:uid="{A4000CB5-A205-45E0-AA4A-3BE71BB3D44F}"/>
    <cellStyle name="Normal 3 2 2 2 2 2 3 3" xfId="1719" xr:uid="{947321ED-908E-411B-B7CC-3269C783212E}"/>
    <cellStyle name="Normal 3 2 2 2 2 2 4" xfId="1000" xr:uid="{6FFBE6E3-93F0-4D32-BDA8-001CEFE37D97}"/>
    <cellStyle name="Normal 3 2 2 2 2 2 5" xfId="1720" xr:uid="{80000960-3257-4BEA-B9E3-320376E64494}"/>
    <cellStyle name="Normal 3 2 2 2 2 3" xfId="175" xr:uid="{63ED327D-1FB0-4216-8193-785F1E7ABCEF}"/>
    <cellStyle name="Normal 3 2 2 2 2 3 2" xfId="1006" xr:uid="{EB7562C2-27F3-4D1A-9493-D0A6202D1840}"/>
    <cellStyle name="Normal 3 2 2 2 2 3 3" xfId="1721" xr:uid="{535DA891-DCAB-4388-8631-8A5AFB491326}"/>
    <cellStyle name="Normal 3 2 2 2 2 4" xfId="999" xr:uid="{C7B5A7DB-4E08-4FB4-8F18-A896B151D4CA}"/>
    <cellStyle name="Normal 3 2 2 2 2 5" xfId="1722" xr:uid="{91B33BE4-C7CC-4DFB-AFD3-ECD809581E7B}"/>
    <cellStyle name="Normal 3 2 2 2 3" xfId="176" xr:uid="{9CE4B521-904E-4A14-A6D9-52043DE7090E}"/>
    <cellStyle name="Normal 3 2 2 2 3 2" xfId="1007" xr:uid="{A97B4E55-0F13-408C-B478-B26F1CF94DE6}"/>
    <cellStyle name="Normal 3 2 2 2 3 3" xfId="1723" xr:uid="{F24A95ED-E201-436C-83AB-C28F7410E42D}"/>
    <cellStyle name="Normal 3 2 2 2 4" xfId="998" xr:uid="{4B83477A-7606-47FC-9A53-E14EE88959D6}"/>
    <cellStyle name="Normal 3 2 2 2 5" xfId="1724" xr:uid="{DDEEAFC6-2E0F-4CA9-95DA-D109A0C02958}"/>
    <cellStyle name="Normal 3 2 2 3" xfId="177" xr:uid="{C91794D0-749B-40E1-8F73-4C116EDB8561}"/>
    <cellStyle name="Normal 3 2 2 3 2" xfId="178" xr:uid="{4A08A727-71EC-4028-8A60-6A9D00D74C43}"/>
    <cellStyle name="Normal 3 2 2 3 2 2" xfId="1009" xr:uid="{91CACDB2-A108-4CA0-A54B-8D89CA6DA142}"/>
    <cellStyle name="Normal 3 2 2 3 2 3" xfId="1725" xr:uid="{2EF95FD1-202F-4617-80BC-27C5B4D85BCD}"/>
    <cellStyle name="Normal 3 2 2 3 3" xfId="1008" xr:uid="{029D5AFF-231D-4293-94AE-EEFC01F9D778}"/>
    <cellStyle name="Normal 3 2 2 3 4" xfId="1726" xr:uid="{A8DFC4B0-1438-42DD-B383-A63DDB19698B}"/>
    <cellStyle name="Normal 3 2 2 4" xfId="179" xr:uid="{64285BE0-D246-44F6-AB7C-C1BAC9EBB0E9}"/>
    <cellStyle name="Normal 3 2 2 4 2" xfId="1010" xr:uid="{62B7AA6A-F2A3-4458-9E44-FAD17ECC6175}"/>
    <cellStyle name="Normal 3 2 2 4 3" xfId="1727" xr:uid="{8E1BD1D1-59E0-4A12-A726-1EE65FF5E973}"/>
    <cellStyle name="Normal 3 2 2 5" xfId="997" xr:uid="{E85D6290-DC28-4B62-97DD-A7D9CBC8DDBF}"/>
    <cellStyle name="Normal 3 2 2 6" xfId="1728" xr:uid="{3433911E-C7D2-4493-94FC-49EAD3B6F06D}"/>
    <cellStyle name="Normal 3 2 3" xfId="180" xr:uid="{7B218A27-E7AD-404A-A5D9-F9C64B9E5C98}"/>
    <cellStyle name="Normal 3 2 3 2" xfId="181" xr:uid="{3DB3E3A7-185D-410A-B2C6-086934DFFF6D}"/>
    <cellStyle name="Normal 3 2 3 2 2" xfId="182" xr:uid="{A1DF2A88-5F7C-43CC-A9A4-6B2DBA522F69}"/>
    <cellStyle name="Normal 3 2 3 2 2 2" xfId="1011" xr:uid="{68B460A0-2C09-4684-81D0-7DE1771837D2}"/>
    <cellStyle name="Normal 3 2 3 2 2 3" xfId="1729" xr:uid="{F788A3D2-4981-4A6D-99C7-C7D0DB879465}"/>
    <cellStyle name="Normal 3 2 3 2 3" xfId="183" xr:uid="{32AAF021-8175-4D77-93BE-62043F3D57CD}"/>
    <cellStyle name="Normal 3 2 3 3" xfId="184" xr:uid="{6B04B314-7AE8-47E3-A520-8058A1F7CBB9}"/>
    <cellStyle name="Normal 3 2 3 4" xfId="185" xr:uid="{2A0ECB4E-104E-4D06-8600-3E6412618D49}"/>
    <cellStyle name="Normal 3 2 3 4 2" xfId="1012" xr:uid="{304050CC-D9E8-45D6-884D-2B613E16B602}"/>
    <cellStyle name="Normal 3 2 3 4 3" xfId="1730" xr:uid="{E8CC9997-55AF-4D76-B52A-88F8FD25D1E3}"/>
    <cellStyle name="Normal 3 2 3 5" xfId="186" xr:uid="{22FC4730-D36E-47CC-A29B-F76A0FD73256}"/>
    <cellStyle name="Normal 3 2 4" xfId="187" xr:uid="{16FA648F-8509-44A0-A274-43572E4A4625}"/>
    <cellStyle name="Normal 3 2 4 2" xfId="1013" xr:uid="{159C61AF-42FA-4906-820E-2526F81B2012}"/>
    <cellStyle name="Normal 3 2 4 3" xfId="1731" xr:uid="{BF87C691-770B-4A5C-97F4-B018680A8FA8}"/>
    <cellStyle name="Normal 3 2 5" xfId="996" xr:uid="{6A0A4A90-42A2-4261-9923-4FD3FEB2982B}"/>
    <cellStyle name="Normal 3 2 6" xfId="1732" xr:uid="{414FA114-EAFF-4FE6-8739-FDC8F1A186F6}"/>
    <cellStyle name="Normal 3 2 7" xfId="2656" xr:uid="{C912F803-8FCE-4D01-B132-85057FC15C09}"/>
    <cellStyle name="Normal 3 3" xfId="188" xr:uid="{9A317AA4-0CCD-4F1D-B91A-D4586EB48A32}"/>
    <cellStyle name="Normal 3 3 2" xfId="189" xr:uid="{54A1C919-8680-4D19-8E25-0DD56BB3E48B}"/>
    <cellStyle name="Normal 3 3 2 2" xfId="190" xr:uid="{528A4128-3D21-4184-81BC-6BC8FE5966EB}"/>
    <cellStyle name="Normal 3 3 2 2 2" xfId="1014" xr:uid="{35A64F80-4838-43D7-BDD8-5B27A118729E}"/>
    <cellStyle name="Normal 3 3 2 2 3" xfId="1733" xr:uid="{66E56ECA-20B3-4AE6-AA27-8C1339683DC8}"/>
    <cellStyle name="Normal 3 3 2 3" xfId="191" xr:uid="{57A7F7F6-C9EF-4FF5-BAD0-1FC730B1940E}"/>
    <cellStyle name="Normal 3 3 3" xfId="192" xr:uid="{BFA102A9-3A6A-4ABD-BCC9-E522F9DBC9C5}"/>
    <cellStyle name="Normal 3 3 4" xfId="193" xr:uid="{81768241-D814-4E59-9B8C-55A598166D9B}"/>
    <cellStyle name="Normal 3 3 4 2" xfId="1015" xr:uid="{F62C0711-5853-4A7E-86B8-C9706C4C34E8}"/>
    <cellStyle name="Normal 3 3 4 3" xfId="1734" xr:uid="{DB2AC1FE-CE2B-4239-AF05-AF6DB8F52BFE}"/>
    <cellStyle name="Normal 3 3 5" xfId="194" xr:uid="{0570FFAD-5585-481A-BCDA-9905806DC585}"/>
    <cellStyle name="Normal 3 3 6" xfId="2657" xr:uid="{9CA4611A-B51F-42DA-8BA0-65010D5DFAA4}"/>
    <cellStyle name="Normal 3 4" xfId="195" xr:uid="{BA3330DE-E21C-44C2-8CC9-34F439D78F02}"/>
    <cellStyle name="Normal 3 4 2" xfId="196" xr:uid="{00B226DF-5AB8-468F-935B-9AEF4ACD0BA0}"/>
    <cellStyle name="Normal 3 4 2 2" xfId="197" xr:uid="{7118F820-5BA8-4C22-AB32-46841AE5FBA2}"/>
    <cellStyle name="Normal 3 4 2 2 2" xfId="1018" xr:uid="{3054D4B7-DE95-4363-8747-331757EF79A5}"/>
    <cellStyle name="Normal 3 4 2 2 3" xfId="1735" xr:uid="{E446B5DF-0D46-49A1-9E34-1300D83299E0}"/>
    <cellStyle name="Normal 3 4 2 3" xfId="1017" xr:uid="{51716147-5BB6-43E5-B2E0-B225D7535DAA}"/>
    <cellStyle name="Normal 3 4 2 4" xfId="1736" xr:uid="{822F4B18-D696-4024-ADB4-739465E01C41}"/>
    <cellStyle name="Normal 3 4 2 5" xfId="2778" xr:uid="{449EBA25-3FE7-4212-81CB-CB6F5A96D269}"/>
    <cellStyle name="Normal 3 4 3" xfId="198" xr:uid="{09920D99-F223-49FE-BA0A-880E001BBC6E}"/>
    <cellStyle name="Normal 3 4 3 2" xfId="199" xr:uid="{970E8C2D-3F7E-476D-B8A0-48269FC13A7D}"/>
    <cellStyle name="Normal 3 4 3 2 2" xfId="200" xr:uid="{163B593A-162C-467C-8E6B-AB112864B37F}"/>
    <cellStyle name="Normal 3 4 3 2 2 2" xfId="201" xr:uid="{DC7054B3-7241-4A7E-AF9E-C6793920A8C4}"/>
    <cellStyle name="Normal 3 4 3 2 2 2 2" xfId="202" xr:uid="{D5B41B0E-B069-4B76-8ADA-D3528080A888}"/>
    <cellStyle name="Normal 3 4 3 2 2 2 2 2" xfId="1023" xr:uid="{780BB07C-38DA-41C2-8A12-5C4F99226A28}"/>
    <cellStyle name="Normal 3 4 3 2 2 2 2 3" xfId="1737" xr:uid="{CAAD1912-B5B6-4E91-A282-53B4A123BF1B}"/>
    <cellStyle name="Normal 3 4 3 2 2 2 3" xfId="1022" xr:uid="{A21E40D7-8C8A-4715-80E0-A60AF0D5478F}"/>
    <cellStyle name="Normal 3 4 3 2 2 2 4" xfId="1738" xr:uid="{42760C0B-6DFC-478D-9858-FCBB56CC31D5}"/>
    <cellStyle name="Normal 3 4 3 2 2 3" xfId="1021" xr:uid="{67E2F12A-8A66-4333-A768-A8DAFA49C9DE}"/>
    <cellStyle name="Normal 3 4 3 2 2 4" xfId="1739" xr:uid="{88C2FACF-925E-410C-8FB6-1623ABF624C3}"/>
    <cellStyle name="Normal 3 4 3 2 3" xfId="1020" xr:uid="{7D4172FD-5478-42CB-B615-F600B30E541D}"/>
    <cellStyle name="Normal 3 4 3 2 4" xfId="1740" xr:uid="{01119DA0-EAA9-414A-B387-49EEBA830266}"/>
    <cellStyle name="Normal 3 4 3 3" xfId="203" xr:uid="{B871C1CF-542A-4F22-96CE-27340A415CC9}"/>
    <cellStyle name="Normal 3 4 3 3 2" xfId="1024" xr:uid="{CFCC719D-9CBF-49CF-972D-1611583D46E4}"/>
    <cellStyle name="Normal 3 4 3 3 3" xfId="1741" xr:uid="{C91AF911-F981-458D-A5AB-E519751FB254}"/>
    <cellStyle name="Normal 3 4 3 4" xfId="1019" xr:uid="{DD808BFA-3E91-4D13-A23B-A9402A71C649}"/>
    <cellStyle name="Normal 3 4 3 5" xfId="1742" xr:uid="{4E494554-A13C-4AF4-8985-791A940F4F35}"/>
    <cellStyle name="Normal 3 4 4" xfId="204" xr:uid="{17C0B624-BAE9-4C94-A6FC-950E7242605D}"/>
    <cellStyle name="Normal 3 4 4 2" xfId="1025" xr:uid="{C4E74F2F-06CB-45B2-9593-144A495CF18E}"/>
    <cellStyle name="Normal 3 4 4 3" xfId="1743" xr:uid="{0C2CA30B-B9B2-4E56-B2D1-1F6EFFA073E6}"/>
    <cellStyle name="Normal 3 4 5" xfId="1016" xr:uid="{C8EA2B56-9035-4032-8C6B-16E86C2DF2D3}"/>
    <cellStyle name="Normal 3 4 6" xfId="1744" xr:uid="{B3BBC39C-432A-4342-AE1E-24AEC5C725F6}"/>
    <cellStyle name="Normal 3 4 7" xfId="2658" xr:uid="{654EA416-AA7A-4B86-AF86-67F8AAEE7F97}"/>
    <cellStyle name="Normal 3 5" xfId="205" xr:uid="{5A3285E8-5771-4B1B-B8DD-1632E41AF032}"/>
    <cellStyle name="Normal 3 5 2" xfId="2777" xr:uid="{B63CE19D-0012-459F-9DE5-38FCA63FF0C3}"/>
    <cellStyle name="Normal 3 6" xfId="206" xr:uid="{D8FDE0CC-9C19-4B27-8B59-0DFCAD6B790F}"/>
    <cellStyle name="Normal 3 6 2" xfId="207" xr:uid="{C3303EA8-3B03-4D9D-9749-BE54AD250B35}"/>
    <cellStyle name="Normal 3 6 2 2" xfId="1027" xr:uid="{D960E004-D592-4F70-B06F-92D3E19D3829}"/>
    <cellStyle name="Normal 3 6 2 3" xfId="1745" xr:uid="{AD4079B9-4AB2-410F-A9F2-F42EDC15FA1E}"/>
    <cellStyle name="Normal 3 6 3" xfId="1026" xr:uid="{71551D66-E62F-42D0-B979-33269D6A6747}"/>
    <cellStyle name="Normal 3 6 4" xfId="1746" xr:uid="{1612525F-9039-43E3-A39B-39832F0C229C}"/>
    <cellStyle name="Normal 3 6 5" xfId="2803" xr:uid="{CB77AEA5-6BDA-423F-8ADD-7B5AC719BCFD}"/>
    <cellStyle name="Normal 3 7" xfId="208" xr:uid="{FDDE443C-A0AE-4FF1-9FD7-3698983B1413}"/>
    <cellStyle name="Normal 3 7 2" xfId="2655" xr:uid="{E5862E54-3FFA-4402-BB40-ECF2B6F7BDF3}"/>
    <cellStyle name="Normal 3_~1520012" xfId="2659" xr:uid="{0AB948D9-E116-4567-9CE0-7B7E81106CFD}"/>
    <cellStyle name="Normal 336" xfId="2436" xr:uid="{549C5919-83E6-4D8D-BD6D-894E5BCB4A0F}"/>
    <cellStyle name="Normal 37 2" xfId="2999" xr:uid="{B01C09F3-06DE-41CC-B6C7-66183B1D76EC}"/>
    <cellStyle name="Normal 4" xfId="209" xr:uid="{3671B696-CCD0-44FF-81BC-44E1E0DC6817}"/>
    <cellStyle name="Normal 4 2" xfId="210" xr:uid="{B88A5BE3-5BF4-4170-95DE-624384A2C88C}"/>
    <cellStyle name="Normal 4 2 2" xfId="211" xr:uid="{E71353E7-9078-486A-96AC-E86F67287D6E}"/>
    <cellStyle name="Normal 4 2 2 2" xfId="212" xr:uid="{A4803035-9F02-439C-9148-DFA108DDB459}"/>
    <cellStyle name="Normal 4 2 2 2 2" xfId="213" xr:uid="{FC38A35C-F27B-4EEF-8037-CDFF5E145E20}"/>
    <cellStyle name="Normal 4 2 2 2 2 2" xfId="214" xr:uid="{677E51CB-59A9-42FE-A43F-394C57179947}"/>
    <cellStyle name="Normal 4 2 2 2 2 2 2" xfId="215" xr:uid="{0F04777B-00FB-4B41-BE38-2635949938BD}"/>
    <cellStyle name="Normal 4 2 2 2 2 2 2 2" xfId="1032" xr:uid="{8CEC8022-133C-4323-A717-FA2D4EF8B831}"/>
    <cellStyle name="Normal 4 2 2 2 2 2 2 3" xfId="1747" xr:uid="{293DEED8-9299-4621-B331-E94B659DE8E2}"/>
    <cellStyle name="Normal 4 2 2 2 2 2 3" xfId="1031" xr:uid="{61E9D2BF-083E-4DAB-BE57-FDB6B23D9620}"/>
    <cellStyle name="Normal 4 2 2 2 2 2 4" xfId="1748" xr:uid="{80B8EF8F-3197-4001-B27C-3ADABA922AD2}"/>
    <cellStyle name="Normal 4 2 2 2 2 3" xfId="216" xr:uid="{FBEE8DEC-8603-4CF7-B1A4-962DBCD58A92}"/>
    <cellStyle name="Normal 4 2 2 2 2 3 2" xfId="1033" xr:uid="{0927EBC2-A9F1-42E1-9E3C-F401C4FE26D2}"/>
    <cellStyle name="Normal 4 2 2 2 2 3 3" xfId="1749" xr:uid="{853CA5CA-3FF7-4798-8147-7693E588F9DA}"/>
    <cellStyle name="Normal 4 2 2 2 2 4" xfId="1030" xr:uid="{DC70179C-AC79-454F-9939-ED217A626F08}"/>
    <cellStyle name="Normal 4 2 2 2 2 5" xfId="1750" xr:uid="{B279FF3A-CEA8-4668-839F-AB18D220BD9D}"/>
    <cellStyle name="Normal 4 2 2 2 3" xfId="217" xr:uid="{32FEB0B5-E924-403E-AFB2-705487B93F36}"/>
    <cellStyle name="Normal 4 2 2 2 3 2" xfId="1034" xr:uid="{EFD367E9-57A4-404A-8119-20603052D185}"/>
    <cellStyle name="Normal 4 2 2 2 3 3" xfId="1751" xr:uid="{45CB899F-05AF-4D7A-B26F-800713FD566B}"/>
    <cellStyle name="Normal 4 2 2 2 4" xfId="1029" xr:uid="{CA74BBBC-8AD6-494F-9A95-2B2592BE7247}"/>
    <cellStyle name="Normal 4 2 2 2 5" xfId="1752" xr:uid="{73D1F889-0E99-4E76-B632-F73A47BBA09B}"/>
    <cellStyle name="Normal 4 2 2 3" xfId="218" xr:uid="{56628DFE-08E8-4776-894E-20B67044CF14}"/>
    <cellStyle name="Normal 4 2 2 3 2" xfId="219" xr:uid="{1D1AAA29-CAE3-44CF-82D3-CCED2EBB38FE}"/>
    <cellStyle name="Normal 4 2 2 3 2 2" xfId="220" xr:uid="{BCA4E472-288B-4150-9980-89C711095BFF}"/>
    <cellStyle name="Normal 4 2 2 3 2 2 2" xfId="221" xr:uid="{8467009E-41C6-47DD-A5B9-6CCB21AEA411}"/>
    <cellStyle name="Normal 4 2 2 3 2 2 2 2" xfId="222" xr:uid="{23118933-B234-440B-92FC-3D460A9306EA}"/>
    <cellStyle name="Normal 4 2 2 3 2 2 2 2 2" xfId="223" xr:uid="{C6BBC2CF-C9F0-4E4E-BC41-D2F14D386CAD}"/>
    <cellStyle name="Normal 4 2 2 3 2 2 2 2 2 2" xfId="224" xr:uid="{E103A602-9F3B-44B2-9194-1A1B82DE34E7}"/>
    <cellStyle name="Normal 4 2 2 3 2 2 2 2 2 2 2" xfId="225" xr:uid="{51451428-C25F-4FA0-8268-B3B966224FB0}"/>
    <cellStyle name="Normal 4 2 2 3 2 2 2 2 2 2 2 2" xfId="1042" xr:uid="{A35E2768-C903-4BB0-A03C-7054CE93B15B}"/>
    <cellStyle name="Normal 4 2 2 3 2 2 2 2 2 2 2 3" xfId="1753" xr:uid="{2DC31828-CD44-4CFD-BE04-22CEDF29AFA7}"/>
    <cellStyle name="Normal 4 2 2 3 2 2 2 2 2 2 3" xfId="1041" xr:uid="{D3199B70-2A8E-4AA5-A2D5-EFF7B986BCC5}"/>
    <cellStyle name="Normal 4 2 2 3 2 2 2 2 2 2 4" xfId="1754" xr:uid="{8882C686-F7D4-4397-B849-5D05B1DDED06}"/>
    <cellStyle name="Normal 4 2 2 3 2 2 2 2 2 3" xfId="226" xr:uid="{9A34BCE6-1B99-40E3-8E8E-6DD8F8DEAB2B}"/>
    <cellStyle name="Normal 4 2 2 3 2 2 2 2 2 3 2" xfId="1043" xr:uid="{8B0AECA2-0ECA-446D-BC44-8A800B911099}"/>
    <cellStyle name="Normal 4 2 2 3 2 2 2 2 2 3 3" xfId="1755" xr:uid="{8CD5B751-01A2-4692-ACA7-CC412D2612B2}"/>
    <cellStyle name="Normal 4 2 2 3 2 2 2 2 2 4" xfId="1040" xr:uid="{616689EE-6C14-4FDA-8A13-2C3C32607B15}"/>
    <cellStyle name="Normal 4 2 2 3 2 2 2 2 2 5" xfId="1756" xr:uid="{D3BD1CE1-1CE7-4964-B29E-D2B1A78337CD}"/>
    <cellStyle name="Normal 4 2 2 3 2 2 2 2 3" xfId="227" xr:uid="{7216D9C6-1752-4901-B873-9CECC854CD08}"/>
    <cellStyle name="Normal 4 2 2 3 2 2 2 2 3 2" xfId="1044" xr:uid="{2D1B414E-34AC-4511-BBE6-F9A27404F18E}"/>
    <cellStyle name="Normal 4 2 2 3 2 2 2 2 3 3" xfId="1757" xr:uid="{65211DF7-D437-4F64-B210-5BD0A95A70A9}"/>
    <cellStyle name="Normal 4 2 2 3 2 2 2 2 4" xfId="1039" xr:uid="{44844340-19A3-4BF2-B7F6-82F250117179}"/>
    <cellStyle name="Normal 4 2 2 3 2 2 2 2 5" xfId="1758" xr:uid="{77AA004B-663D-4894-9E23-FA8DD680D35D}"/>
    <cellStyle name="Normal 4 2 2 3 2 2 2 3" xfId="228" xr:uid="{E0C3F1DB-3E14-46DD-95D3-125FFBE5B3DB}"/>
    <cellStyle name="Normal 4 2 2 3 2 2 2 3 2" xfId="1045" xr:uid="{F4A9CD29-B5EA-4903-B76D-0C03EF903735}"/>
    <cellStyle name="Normal 4 2 2 3 2 2 2 3 3" xfId="1759" xr:uid="{B7D76B23-3154-41FD-AAA1-1E9390124F38}"/>
    <cellStyle name="Normal 4 2 2 3 2 2 2 4" xfId="1038" xr:uid="{0B3A79A6-9699-4F8A-A4E2-E2D9E784406F}"/>
    <cellStyle name="Normal 4 2 2 3 2 2 2 5" xfId="1760" xr:uid="{56253258-F972-4C0E-898C-9C76EA36ED0F}"/>
    <cellStyle name="Normal 4 2 2 3 2 2 3" xfId="229" xr:uid="{C413E97D-710D-4DCE-B01C-6A9C6F7EC5AE}"/>
    <cellStyle name="Normal 4 2 2 3 2 2 3 2" xfId="1046" xr:uid="{545EA5FB-2E1B-4098-B313-B385F5277101}"/>
    <cellStyle name="Normal 4 2 2 3 2 2 3 3" xfId="1761" xr:uid="{CEDB643F-6BB7-421C-9BC4-300099850B1F}"/>
    <cellStyle name="Normal 4 2 2 3 2 2 4" xfId="1037" xr:uid="{9A905BD1-761F-40A9-A591-C38D4ACF66A7}"/>
    <cellStyle name="Normal 4 2 2 3 2 2 5" xfId="1762" xr:uid="{B38A1165-9E79-4781-8F92-2F622716280E}"/>
    <cellStyle name="Normal 4 2 2 3 2 3" xfId="230" xr:uid="{E4BA0A56-6FE7-421F-866D-D65DE44B3675}"/>
    <cellStyle name="Normal 4 2 2 3 2 3 2" xfId="1047" xr:uid="{21157277-6FA1-4AC0-8394-69FB042A8A83}"/>
    <cellStyle name="Normal 4 2 2 3 2 3 3" xfId="1763" xr:uid="{E09428C9-C4AC-49D9-8D3D-F67C647C059C}"/>
    <cellStyle name="Normal 4 2 2 3 2 4" xfId="1036" xr:uid="{63651AE6-893F-4154-BA01-CFCCA476C196}"/>
    <cellStyle name="Normal 4 2 2 3 2 5" xfId="1764" xr:uid="{325DFBAD-DD5C-4E24-8F8B-CB32B27B8889}"/>
    <cellStyle name="Normal 4 2 2 3 3" xfId="231" xr:uid="{9E959663-293B-48BA-9AF5-EC207CB1C387}"/>
    <cellStyle name="Normal 4 2 2 3 3 2" xfId="1048" xr:uid="{353DBB02-DED0-4681-A20C-DB7DDF78AC89}"/>
    <cellStyle name="Normal 4 2 2 3 3 3" xfId="1765" xr:uid="{47AAD636-726E-4106-873E-02DEB2449D14}"/>
    <cellStyle name="Normal 4 2 2 3 4" xfId="1035" xr:uid="{7FC8E379-4BF6-45D5-ACC7-BE5E765BFE12}"/>
    <cellStyle name="Normal 4 2 2 3 5" xfId="1766" xr:uid="{8CB2F8AB-3CE4-4C13-846C-590FF6122366}"/>
    <cellStyle name="Normal 4 2 2 4" xfId="232" xr:uid="{B3961F9B-473D-435D-A9B1-B4BCF1963446}"/>
    <cellStyle name="Normal 4 2 2 4 2" xfId="233" xr:uid="{D24F6A3A-7012-4DAD-8D26-B0063CB2BCBC}"/>
    <cellStyle name="Normal 4 2 2 4 2 2" xfId="234" xr:uid="{415C67D7-F1C6-40E0-A21C-4E0C9CA32CB7}"/>
    <cellStyle name="Normal 4 2 2 4 2 2 2" xfId="235" xr:uid="{48EE10B9-3E45-45B3-A628-8C22AAB87C2D}"/>
    <cellStyle name="Normal 4 2 2 4 2 2 2 2" xfId="236" xr:uid="{524B3940-C344-4910-9F71-1D897E9B5601}"/>
    <cellStyle name="Normal 4 2 2 4 2 2 2 2 2" xfId="237" xr:uid="{C4C354B4-6A41-4E90-909D-9D56D047D120}"/>
    <cellStyle name="Normal 4 2 2 4 2 2 2 2 2 2" xfId="1054" xr:uid="{E722EDA8-84A6-438D-B6A9-6515B5B35DD7}"/>
    <cellStyle name="Normal 4 2 2 4 2 2 2 2 2 3" xfId="1767" xr:uid="{E4ACB592-5101-4C56-A829-45E1D3D318C5}"/>
    <cellStyle name="Normal 4 2 2 4 2 2 2 2 3" xfId="1053" xr:uid="{3D33FE7D-2AF8-4FA7-8309-08DDE6D2584E}"/>
    <cellStyle name="Normal 4 2 2 4 2 2 2 2 4" xfId="1768" xr:uid="{753AC758-231E-4FF9-90C1-D69BA62CD4AC}"/>
    <cellStyle name="Normal 4 2 2 4 2 2 2 3" xfId="238" xr:uid="{4FCFF20A-8F3E-4F6E-B286-CB6D81F538EB}"/>
    <cellStyle name="Normal 4 2 2 4 2 2 2 3 2" xfId="1055" xr:uid="{00F95629-CB15-430E-9523-3818D7947CF3}"/>
    <cellStyle name="Normal 4 2 2 4 2 2 2 3 3" xfId="1769" xr:uid="{0A240E2B-6EC5-4F59-A70D-2343D0380AD9}"/>
    <cellStyle name="Normal 4 2 2 4 2 2 2 4" xfId="1052" xr:uid="{2AC55479-B9A9-43C4-86CA-F4F4A709CAE3}"/>
    <cellStyle name="Normal 4 2 2 4 2 2 2 5" xfId="1770" xr:uid="{F7B8ACCC-1835-4457-8981-5F713AA25098}"/>
    <cellStyle name="Normal 4 2 2 4 2 2 3" xfId="239" xr:uid="{BC8F5E31-583A-42BB-BE97-6BF525C57B14}"/>
    <cellStyle name="Normal 4 2 2 4 2 2 3 2" xfId="1056" xr:uid="{C14ABB8D-0A5A-48C2-ACE9-6184E154D7C4}"/>
    <cellStyle name="Normal 4 2 2 4 2 2 3 3" xfId="1771" xr:uid="{D73BB4E0-8E2B-4870-9B5A-693EAC704B57}"/>
    <cellStyle name="Normal 4 2 2 4 2 2 4" xfId="1051" xr:uid="{DA55555D-F6FB-41E1-9625-87C9841A3FE3}"/>
    <cellStyle name="Normal 4 2 2 4 2 2 5" xfId="1772" xr:uid="{307F0D87-23E3-4D04-BEF5-7D5DCAB24273}"/>
    <cellStyle name="Normal 4 2 2 4 2 3" xfId="240" xr:uid="{0DCDC299-0FEC-4058-87A6-14A0885B952C}"/>
    <cellStyle name="Normal 4 2 2 4 2 3 2" xfId="1057" xr:uid="{C0081561-2B17-4848-A3ED-817B4E6E5478}"/>
    <cellStyle name="Normal 4 2 2 4 2 3 3" xfId="1773" xr:uid="{1254A514-B90F-4B5A-95D4-2A6ED9C0BE0A}"/>
    <cellStyle name="Normal 4 2 2 4 2 4" xfId="1050" xr:uid="{12F6E640-7E3A-4F03-B975-BD74F223E3CD}"/>
    <cellStyle name="Normal 4 2 2 4 2 5" xfId="1774" xr:uid="{EFF922A4-64F4-4A4B-9D2B-85195256E2FB}"/>
    <cellStyle name="Normal 4 2 2 4 3" xfId="241" xr:uid="{CCF31B29-CD9C-4072-BA5C-3159DB6B0BDB}"/>
    <cellStyle name="Normal 4 2 2 4 3 2" xfId="1058" xr:uid="{FE1A2DF5-FA5C-460C-A863-4C99D458B719}"/>
    <cellStyle name="Normal 4 2 2 4 3 3" xfId="1775" xr:uid="{28D977BE-296D-4138-A14B-F7D308042504}"/>
    <cellStyle name="Normal 4 2 2 4 4" xfId="1049" xr:uid="{8DAB5EBE-D1ED-46F2-B1BE-B0FE50CA91C6}"/>
    <cellStyle name="Normal 4 2 2 4 5" xfId="1776" xr:uid="{7326C2DB-2548-4BF7-9E16-4CB605E33DC3}"/>
    <cellStyle name="Normal 4 2 2 5" xfId="242" xr:uid="{D97C02B0-C96B-4E36-A957-F69AC6F5B2F7}"/>
    <cellStyle name="Normal 4 2 2 5 2" xfId="243" xr:uid="{F62E88EB-B8FB-43CF-8ADD-4D22FC2973DF}"/>
    <cellStyle name="Normal 4 2 2 5 2 2" xfId="1060" xr:uid="{83A38757-3264-4E96-AABD-74F0ABCB9E76}"/>
    <cellStyle name="Normal 4 2 2 5 2 3" xfId="1777" xr:uid="{3D1E8D4C-342A-4158-9E83-43AD57B0D552}"/>
    <cellStyle name="Normal 4 2 2 5 3" xfId="1059" xr:uid="{28876E3D-F09D-4AE5-91D1-D1309F9D8789}"/>
    <cellStyle name="Normal 4 2 2 5 4" xfId="1778" xr:uid="{40CD6C37-248C-41D4-B8F3-FA3EB0B772A0}"/>
    <cellStyle name="Normal 4 2 2 6" xfId="244" xr:uid="{463ECCD4-861B-40C2-9901-DFCDB5BE5F05}"/>
    <cellStyle name="Normal 4 2 2 6 2" xfId="1061" xr:uid="{B37F25F8-1DAA-4842-A563-8834C09642BA}"/>
    <cellStyle name="Normal 4 2 2 6 3" xfId="1779" xr:uid="{3606EE8C-F9D4-423B-9314-D8A85A2096EB}"/>
    <cellStyle name="Normal 4 2 2 7" xfId="1028" xr:uid="{BB571AA0-EB15-44A6-B897-1978B100B12E}"/>
    <cellStyle name="Normal 4 2 2 8" xfId="1780" xr:uid="{52E82B5B-1FA5-4823-ABDC-F58AAEDC9F73}"/>
    <cellStyle name="Normal 4 2 3" xfId="245" xr:uid="{E7246633-8357-477B-B0AD-1E8DEC3513B5}"/>
    <cellStyle name="Normal 4 2 3 2" xfId="246" xr:uid="{0CD68A00-974B-47CB-BE4B-99EB87505F35}"/>
    <cellStyle name="Normal 4 2 3 2 2" xfId="247" xr:uid="{217FEEC1-F306-44AE-8194-2B5C16CA45BC}"/>
    <cellStyle name="Normal 4 2 3 2 2 2" xfId="248" xr:uid="{B2FBE20F-3791-44EE-900B-0F5A4F043AD1}"/>
    <cellStyle name="Normal 4 2 3 2 2 2 2" xfId="249" xr:uid="{7ACE2EDA-5C2E-4652-9103-FEC3067B85F4}"/>
    <cellStyle name="Normal 4 2 3 2 2 2 2 2" xfId="1066" xr:uid="{4A2EFFA9-4183-48C7-B7DD-8972E56450D5}"/>
    <cellStyle name="Normal 4 2 3 2 2 2 2 3" xfId="1781" xr:uid="{74FEB4E5-A065-434B-91FD-7D8456473CFE}"/>
    <cellStyle name="Normal 4 2 3 2 2 2 3" xfId="1065" xr:uid="{B02BBC1C-C4E8-4363-801E-CCC462DD4CA3}"/>
    <cellStyle name="Normal 4 2 3 2 2 2 4" xfId="1782" xr:uid="{C47692D1-1403-4425-B614-BD16E873F8FB}"/>
    <cellStyle name="Normal 4 2 3 2 2 3" xfId="250" xr:uid="{16C79D8A-D094-4E1F-815B-D67FB3756D53}"/>
    <cellStyle name="Normal 4 2 3 2 2 3 2" xfId="251" xr:uid="{6BD1A86E-5E98-481D-8783-C6525934ADE5}"/>
    <cellStyle name="Normal 4 2 3 2 2 3 2 2" xfId="252" xr:uid="{93F34E39-D1C4-4BD8-8FAE-4DB787C33804}"/>
    <cellStyle name="Normal 4 2 3 2 2 3 2 2 2" xfId="253" xr:uid="{54C76149-5992-4BDB-B1F9-3B4A9B01B611}"/>
    <cellStyle name="Normal 4 2 3 2 2 3 2 2 2 2" xfId="254" xr:uid="{C477842D-4445-4131-B276-165FDBC979EB}"/>
    <cellStyle name="Normal 4 2 3 2 2 3 2 2 2 2 2" xfId="255" xr:uid="{9BAE5950-12FD-4F5D-A0A4-7E28EBEB425D}"/>
    <cellStyle name="Normal 4 2 3 2 2 3 2 2 2 2 2 2" xfId="1072" xr:uid="{C7A4A02D-40FE-413C-80AD-0DF48B90E9E1}"/>
    <cellStyle name="Normal 4 2 3 2 2 3 2 2 2 2 2 3" xfId="1783" xr:uid="{B7F826E7-A1E1-432F-B18D-03009B45D6AF}"/>
    <cellStyle name="Normal 4 2 3 2 2 3 2 2 2 2 3" xfId="1071" xr:uid="{22ECF2FB-E973-4F2F-90D0-860C62D70305}"/>
    <cellStyle name="Normal 4 2 3 2 2 3 2 2 2 2 4" xfId="1784" xr:uid="{CD954C1D-FA66-4A75-AEA7-9B95B5C1D60F}"/>
    <cellStyle name="Normal 4 2 3 2 2 3 2 2 2 3" xfId="256" xr:uid="{0232D664-86CE-4268-8A88-4FAFDF05E56E}"/>
    <cellStyle name="Normal 4 2 3 2 2 3 2 2 2 3 2" xfId="257" xr:uid="{45EAF8B4-B24F-41CF-898F-C020C0182B3A}"/>
    <cellStyle name="Normal 4 2 3 2 2 3 2 2 2 3 2 2" xfId="258" xr:uid="{BA6B3DE8-65ED-4127-939F-2207FE3F39D1}"/>
    <cellStyle name="Normal 4 2 3 2 2 3 2 2 2 3 2 2 2" xfId="1075" xr:uid="{515F6DA0-9226-47C1-B9D1-2945F0C4548F}"/>
    <cellStyle name="Normal 4 2 3 2 2 3 2 2 2 3 2 2 3" xfId="1785" xr:uid="{01EA7894-7374-48EC-808E-294E33114786}"/>
    <cellStyle name="Normal 4 2 3 2 2 3 2 2 2 3 2 3" xfId="1074" xr:uid="{4A2630A3-E626-4EE3-B4A5-599CA0C03077}"/>
    <cellStyle name="Normal 4 2 3 2 2 3 2 2 2 3 2 4" xfId="1786" xr:uid="{7CFD6422-F1A7-43CF-8484-D5B1F818B4F6}"/>
    <cellStyle name="Normal 4 2 3 2 2 3 2 2 2 3 3" xfId="259" xr:uid="{1E73C223-BB6C-41C5-AE49-48AC1159A2FA}"/>
    <cellStyle name="Normal 4 2 3 2 2 3 2 2 2 3 3 2" xfId="1076" xr:uid="{D9C2DF85-4474-4058-AA55-C2F06C04DB6F}"/>
    <cellStyle name="Normal 4 2 3 2 2 3 2 2 2 3 3 3" xfId="1787" xr:uid="{5E9B96AE-0AB1-469D-8C1B-A4010B0D8E75}"/>
    <cellStyle name="Normal 4 2 3 2 2 3 2 2 2 3 4" xfId="1073" xr:uid="{507ED45E-6880-4C0E-9CEF-9A19360A3A2A}"/>
    <cellStyle name="Normal 4 2 3 2 2 3 2 2 2 3 5" xfId="1788" xr:uid="{48A2E9C3-83A8-44F4-B263-1E1643BC81AC}"/>
    <cellStyle name="Normal 4 2 3 2 2 3 2 2 2 4" xfId="260" xr:uid="{ED647B00-07D1-40E6-B8A7-6561C633029C}"/>
    <cellStyle name="Normal 4 2 3 2 2 3 2 2 2 4 2" xfId="1077" xr:uid="{547CB9B9-D90E-40E4-9476-62EFB4667E5C}"/>
    <cellStyle name="Normal 4 2 3 2 2 3 2 2 2 4 3" xfId="1789" xr:uid="{5C3FD0F3-8763-4ABF-BB37-2E4C5FBC00BD}"/>
    <cellStyle name="Normal 4 2 3 2 2 3 2 2 2 5" xfId="1070" xr:uid="{919E6FC2-C3E7-4BC9-A495-8DA18B0687CE}"/>
    <cellStyle name="Normal 4 2 3 2 2 3 2 2 2 6" xfId="1790" xr:uid="{95AFDE43-63A2-47E3-BAC7-F4C23528F4B9}"/>
    <cellStyle name="Normal 4 2 3 2 2 3 2 2 3" xfId="261" xr:uid="{A0E69047-9A9A-4FBD-9641-C20598497051}"/>
    <cellStyle name="Normal 4 2 3 2 2 3 2 2 3 2" xfId="1078" xr:uid="{90D0008B-5136-4CF1-88E6-174D4069F172}"/>
    <cellStyle name="Normal 4 2 3 2 2 3 2 2 3 3" xfId="1791" xr:uid="{A9409492-5FF6-4796-AE52-79AD94F50B79}"/>
    <cellStyle name="Normal 4 2 3 2 2 3 2 2 4" xfId="1069" xr:uid="{653B4DBE-B5EA-472A-90F7-21331AEB08C2}"/>
    <cellStyle name="Normal 4 2 3 2 2 3 2 2 5" xfId="1792" xr:uid="{364C228B-E7E5-407D-AED1-DC9D7AF5B686}"/>
    <cellStyle name="Normal 4 2 3 2 2 3 2 3" xfId="262" xr:uid="{D991435E-2C35-46D4-A44C-EAD670A94EFD}"/>
    <cellStyle name="Normal 4 2 3 2 2 3 2 3 2" xfId="1079" xr:uid="{993B8D19-FB9B-41D9-A852-BD498339D05D}"/>
    <cellStyle name="Normal 4 2 3 2 2 3 2 3 3" xfId="1793" xr:uid="{C7F60B5E-DAF9-4F39-9762-22EF5CBF90B6}"/>
    <cellStyle name="Normal 4 2 3 2 2 3 2 4" xfId="1068" xr:uid="{3B942F72-CC78-4690-8090-9A724E8B36EF}"/>
    <cellStyle name="Normal 4 2 3 2 2 3 2 5" xfId="1794" xr:uid="{0C6A9E65-476D-4492-9E5D-3FDD00B5FDD9}"/>
    <cellStyle name="Normal 4 2 3 2 2 3 3" xfId="263" xr:uid="{8287F16C-E0BD-4B0E-B71D-1022635C7A8C}"/>
    <cellStyle name="Normal 4 2 3 2 2 3 3 2" xfId="1080" xr:uid="{6FDA7843-86AF-4859-B569-584F0BCB85FE}"/>
    <cellStyle name="Normal 4 2 3 2 2 3 3 3" xfId="1795" xr:uid="{C06DD0BF-72E6-47D5-83EE-8FE0585401FA}"/>
    <cellStyle name="Normal 4 2 3 2 2 3 4" xfId="1067" xr:uid="{1709CA66-9666-4CC3-99BC-0B837929FF55}"/>
    <cellStyle name="Normal 4 2 3 2 2 3 5" xfId="1796" xr:uid="{2AAE09AF-4BEE-4BF5-A892-70C6FCEE7016}"/>
    <cellStyle name="Normal 4 2 3 2 2 4" xfId="264" xr:uid="{CFD685B0-2E63-48BE-ADCC-4D108EE014D8}"/>
    <cellStyle name="Normal 4 2 3 2 2 4 2" xfId="1081" xr:uid="{9FE43059-566E-48C1-A347-CFA9CC72CECE}"/>
    <cellStyle name="Normal 4 2 3 2 2 4 3" xfId="1797" xr:uid="{947925CB-F853-4F5F-BB9E-73D0902C75AF}"/>
    <cellStyle name="Normal 4 2 3 2 2 5" xfId="1064" xr:uid="{68FF7AB0-DF2D-44AB-AA2D-AEA994E2079F}"/>
    <cellStyle name="Normal 4 2 3 2 2 6" xfId="1798" xr:uid="{9F986DC0-CC15-44BA-B171-497076FFEDEC}"/>
    <cellStyle name="Normal 4 2 3 2 3" xfId="265" xr:uid="{47656BB4-7BFD-4426-8DC8-FC71C57C39DF}"/>
    <cellStyle name="Normal 4 2 3 2 3 2" xfId="266" xr:uid="{994190C6-B01D-4B4D-9D92-DAAC27694494}"/>
    <cellStyle name="Normal 4 2 3 2 3 2 2" xfId="267" xr:uid="{06102531-F5FD-403B-8BD5-4B9CEBFF36F8}"/>
    <cellStyle name="Normal 4 2 3 2 3 2 2 2" xfId="268" xr:uid="{6A97EDD6-6412-4885-B43C-C73A01BF1740}"/>
    <cellStyle name="Normal 4 2 3 2 3 2 2 2 2" xfId="269" xr:uid="{E92AC244-E517-4C5B-B956-58ECEF1C69AA}"/>
    <cellStyle name="Normal 4 2 3 2 3 2 2 2 2 2" xfId="270" xr:uid="{012DAD82-7CB8-4A98-A8A1-CDD84AD6B7FD}"/>
    <cellStyle name="Normal 4 2 3 2 3 2 2 2 2 2 2" xfId="271" xr:uid="{7C7A137F-4C60-4361-8093-D811DC75BB4D}"/>
    <cellStyle name="Normal 4 2 3 2 3 2 2 2 2 2 2 2" xfId="1088" xr:uid="{678F4DA7-9EEB-4624-897B-EE51BB4FBE69}"/>
    <cellStyle name="Normal 4 2 3 2 3 2 2 2 2 2 2 3" xfId="1799" xr:uid="{4A13E88D-83B7-4831-A17A-01A8EAA53817}"/>
    <cellStyle name="Normal 4 2 3 2 3 2 2 2 2 2 3" xfId="1087" xr:uid="{0FEBE89B-F532-47B3-A1B1-F30042DB0082}"/>
    <cellStyle name="Normal 4 2 3 2 3 2 2 2 2 2 4" xfId="1800" xr:uid="{CB9345EC-58E6-4543-8BCE-0A13C7E1D0A3}"/>
    <cellStyle name="Normal 4 2 3 2 3 2 2 2 2 3" xfId="272" xr:uid="{5FC16C3A-D39A-4188-A80F-D5F36F96A57B}"/>
    <cellStyle name="Normal 4 2 3 2 3 2 2 2 2 3 2" xfId="1089" xr:uid="{0A717CB2-531C-4678-9AE7-EC5C90663603}"/>
    <cellStyle name="Normal 4 2 3 2 3 2 2 2 2 3 3" xfId="1801" xr:uid="{F0126139-CD29-47EC-BCB4-3A1BB671F694}"/>
    <cellStyle name="Normal 4 2 3 2 3 2 2 2 2 4" xfId="1086" xr:uid="{A64A1E6C-1FB7-4755-873D-39BA08F97F53}"/>
    <cellStyle name="Normal 4 2 3 2 3 2 2 2 2 5" xfId="1802" xr:uid="{C1EECFE2-2731-4F42-B6AD-4E0D7C836526}"/>
    <cellStyle name="Normal 4 2 3 2 3 2 2 2 3" xfId="273" xr:uid="{23FE4366-4ACA-4F38-818E-1704691BAE33}"/>
    <cellStyle name="Normal 4 2 3 2 3 2 2 2 3 2" xfId="1090" xr:uid="{795091A4-9C37-4005-A2E8-C1422F81F2A2}"/>
    <cellStyle name="Normal 4 2 3 2 3 2 2 2 3 3" xfId="1803" xr:uid="{A2559891-24C2-4E36-BBB1-3D2CB549E007}"/>
    <cellStyle name="Normal 4 2 3 2 3 2 2 2 4" xfId="1085" xr:uid="{70E8AFAB-5757-40D3-AF09-6AD054B8AF68}"/>
    <cellStyle name="Normal 4 2 3 2 3 2 2 2 5" xfId="1804" xr:uid="{C234392B-A588-4B38-B50A-C0454218BC40}"/>
    <cellStyle name="Normal 4 2 3 2 3 2 2 3" xfId="274" xr:uid="{5AA7563A-D525-41D5-AC4A-E8A37BA1F1B6}"/>
    <cellStyle name="Normal 4 2 3 2 3 2 2 3 2" xfId="1091" xr:uid="{EB004859-DC63-449D-90F5-75A246572F6F}"/>
    <cellStyle name="Normal 4 2 3 2 3 2 2 3 3" xfId="1805" xr:uid="{76C45227-4B78-483E-B55F-7C2F5ACB1968}"/>
    <cellStyle name="Normal 4 2 3 2 3 2 2 4" xfId="1084" xr:uid="{7B90913C-47D5-47FC-8B9A-8FB186B0AA61}"/>
    <cellStyle name="Normal 4 2 3 2 3 2 2 5" xfId="1806" xr:uid="{29567E46-5B21-4C78-B87A-D3E42244E0F0}"/>
    <cellStyle name="Normal 4 2 3 2 3 2 3" xfId="275" xr:uid="{FBE8C3E7-D7C4-4469-A372-7FC50305D62C}"/>
    <cellStyle name="Normal 4 2 3 2 3 2 3 2" xfId="1092" xr:uid="{1C5456C4-2CE3-43DB-B6DB-CFA993181A52}"/>
    <cellStyle name="Normal 4 2 3 2 3 2 3 3" xfId="1807" xr:uid="{B946FC93-D5EE-412A-8C02-C1FAE82188DB}"/>
    <cellStyle name="Normal 4 2 3 2 3 2 4" xfId="1083" xr:uid="{18298F3C-719A-4423-A49C-FACB889ABD13}"/>
    <cellStyle name="Normal 4 2 3 2 3 2 5" xfId="1808" xr:uid="{03968BE0-C406-41A5-AADF-6D520FE6F638}"/>
    <cellStyle name="Normal 4 2 3 2 3 3" xfId="276" xr:uid="{50C0BD3A-45A9-4E79-AA46-6BCC01ABD397}"/>
    <cellStyle name="Normal 4 2 3 2 3 3 2" xfId="1093" xr:uid="{3CDAA118-7A99-49C5-B125-7EDDBC78C8BB}"/>
    <cellStyle name="Normal 4 2 3 2 3 3 3" xfId="1809" xr:uid="{0413CD11-4B7D-45E7-807D-F5BBFA713F2B}"/>
    <cellStyle name="Normal 4 2 3 2 3 4" xfId="1082" xr:uid="{9A8DBB52-7BA8-405F-A215-011B47F764A7}"/>
    <cellStyle name="Normal 4 2 3 2 3 5" xfId="1810" xr:uid="{7ACB38B8-6D39-4D57-A081-68CDF9FD49F6}"/>
    <cellStyle name="Normal 4 2 3 2 4" xfId="277" xr:uid="{07FCEED0-78B2-4DFF-AB3F-5F91550A1A08}"/>
    <cellStyle name="Normal 4 2 3 2 4 2" xfId="1094" xr:uid="{0696733B-30A9-42EA-97A7-092CFD2C2A61}"/>
    <cellStyle name="Normal 4 2 3 2 4 3" xfId="1811" xr:uid="{625234F3-77E3-450F-A97D-5FE5B116CFBE}"/>
    <cellStyle name="Normal 4 2 3 2 5" xfId="1063" xr:uid="{8CEF7DF5-F0FF-4E15-ADCF-5494EB2BDC49}"/>
    <cellStyle name="Normal 4 2 3 2 6" xfId="1812" xr:uid="{F94A2213-66E6-4A06-9C34-2E8F066C21B0}"/>
    <cellStyle name="Normal 4 2 3 3" xfId="278" xr:uid="{2BBB7C5A-B239-48EE-AA8B-BC61BDBAF392}"/>
    <cellStyle name="Normal 4 2 3 3 2" xfId="279" xr:uid="{5375CC31-1D4F-4BDA-B1C2-C5D7AAE45114}"/>
    <cellStyle name="Normal 4 2 3 3 2 2" xfId="280" xr:uid="{361FEF9C-EC68-4726-8B1B-A93204FF9C2B}"/>
    <cellStyle name="Normal 4 2 3 3 2 2 2" xfId="281" xr:uid="{DB1168EB-E8B8-4ADA-80F6-7216B065E0BA}"/>
    <cellStyle name="Normal 4 2 3 3 2 2 2 2" xfId="282" xr:uid="{E0785645-3BA1-4DEF-953C-72201A46B2BD}"/>
    <cellStyle name="Normal 4 2 3 3 2 2 2 2 2" xfId="283" xr:uid="{E8CFDE18-FB38-410F-BBA2-81A71ABC094C}"/>
    <cellStyle name="Normal 4 2 3 3 2 2 2 2 2 2" xfId="284" xr:uid="{4E5E2768-4448-4877-BAAE-734E97D633D8}"/>
    <cellStyle name="Normal 4 2 3 3 2 2 2 2 2 2 2" xfId="1101" xr:uid="{2983CFD4-6691-43FE-BCC8-3E36BEF37F9F}"/>
    <cellStyle name="Normal 4 2 3 3 2 2 2 2 2 2 3" xfId="1813" xr:uid="{5E908494-9F75-429D-8331-C1ECE22BA32F}"/>
    <cellStyle name="Normal 4 2 3 3 2 2 2 2 2 3" xfId="1100" xr:uid="{3EAF08B9-EBF2-4365-8DE7-FC537E3B86ED}"/>
    <cellStyle name="Normal 4 2 3 3 2 2 2 2 2 4" xfId="1814" xr:uid="{67DCFEA2-FF46-4116-B963-EE53C4B23B9F}"/>
    <cellStyle name="Normal 4 2 3 3 2 2 2 2 3" xfId="285" xr:uid="{F97B694F-C13C-4E9C-B757-09E21F362252}"/>
    <cellStyle name="Normal 4 2 3 3 2 2 2 2 3 2" xfId="1102" xr:uid="{95996364-6E59-4760-9CAA-D01B2A7A6279}"/>
    <cellStyle name="Normal 4 2 3 3 2 2 2 2 3 3" xfId="1815" xr:uid="{8FC3EBA4-4EE0-4B92-A9A8-7ADDA4C5C322}"/>
    <cellStyle name="Normal 4 2 3 3 2 2 2 2 4" xfId="1099" xr:uid="{78800D5A-10EA-409B-A023-933C9C7FC3EC}"/>
    <cellStyle name="Normal 4 2 3 3 2 2 2 2 5" xfId="1816" xr:uid="{36B44BDF-B24F-4D38-89FD-F2569B0FD4E0}"/>
    <cellStyle name="Normal 4 2 3 3 2 2 2 3" xfId="286" xr:uid="{B0A654C7-49FF-4DC6-8C5A-268C6E5312DE}"/>
    <cellStyle name="Normal 4 2 3 3 2 2 2 3 2" xfId="1103" xr:uid="{AA1292C5-BA91-4C01-B359-DECFBD26DA17}"/>
    <cellStyle name="Normal 4 2 3 3 2 2 2 3 3" xfId="1817" xr:uid="{06C11100-90A5-4C19-BD39-BDE0AB3F14F3}"/>
    <cellStyle name="Normal 4 2 3 3 2 2 2 4" xfId="1098" xr:uid="{E4389DCD-BC04-457A-B488-51559F507611}"/>
    <cellStyle name="Normal 4 2 3 3 2 2 2 5" xfId="1818" xr:uid="{9F419A5A-56A0-46C5-BF42-8FEB95C64776}"/>
    <cellStyle name="Normal 4 2 3 3 2 2 3" xfId="287" xr:uid="{7BB1E38A-66C0-42D3-BBF7-491DD8EFA454}"/>
    <cellStyle name="Normal 4 2 3 3 2 2 3 2" xfId="1104" xr:uid="{D2F0F373-D17A-46B1-97DC-AA9B30E52154}"/>
    <cellStyle name="Normal 4 2 3 3 2 2 3 3" xfId="1819" xr:uid="{DE044FCC-316C-4020-A87E-1B4F21501BF2}"/>
    <cellStyle name="Normal 4 2 3 3 2 2 4" xfId="1097" xr:uid="{BBE9BA29-BD16-4F66-97D8-A85AD349774A}"/>
    <cellStyle name="Normal 4 2 3 3 2 2 5" xfId="1820" xr:uid="{143D5A5F-8F20-4F27-B3F0-2AADA0082A9A}"/>
    <cellStyle name="Normal 4 2 3 3 2 3" xfId="288" xr:uid="{F5198A76-7660-46DE-9857-E65AFA47FEDD}"/>
    <cellStyle name="Normal 4 2 3 3 2 3 2" xfId="289" xr:uid="{E39D2FE6-848E-48FE-AC93-8604FE2FFB62}"/>
    <cellStyle name="Normal 4 2 3 3 2 3 2 2" xfId="290" xr:uid="{99C2881E-FB79-46FB-AEF6-6C486313C3C5}"/>
    <cellStyle name="Normal 4 2 3 3 2 3 2 2 2" xfId="291" xr:uid="{C525375D-FADD-42A2-9073-8D33EFF9B05D}"/>
    <cellStyle name="Normal 4 2 3 3 2 3 2 2 2 2" xfId="292" xr:uid="{A1950CC2-584C-4965-BA73-2C9D778CCA05}"/>
    <cellStyle name="Normal 4 2 3 3 2 3 2 2 2 2 2" xfId="293" xr:uid="{F3A64070-9A54-4F4A-AC9D-ECF55C441665}"/>
    <cellStyle name="Normal 4 2 3 3 2 3 2 2 2 2 2 2" xfId="294" xr:uid="{AD2A36E7-9394-4CC4-87A1-671090B6D8A6}"/>
    <cellStyle name="Normal 4 2 3 3 2 3 2 2 2 2 2 2 2" xfId="1111" xr:uid="{53425904-7D72-4C6A-9EE8-36F2D516B273}"/>
    <cellStyle name="Normal 4 2 3 3 2 3 2 2 2 2 2 2 3" xfId="1821" xr:uid="{6366CDDB-1117-4990-A40D-11531C5BD2B7}"/>
    <cellStyle name="Normal 4 2 3 3 2 3 2 2 2 2 2 3" xfId="295" xr:uid="{B81F6316-C998-4DE3-B640-0B81D148F14D}"/>
    <cellStyle name="Normal 4 2 3 3 2 3 2 2 2 2 2 3 2" xfId="296" xr:uid="{CCFB4B91-AA8D-409D-A82B-3AC09289A758}"/>
    <cellStyle name="Normal 4 2 3 3 2 3 2 2 2 2 2 3 2 2" xfId="297" xr:uid="{D5445018-7436-4A75-8A0B-12E75271D0B1}"/>
    <cellStyle name="Normal 4 2 3 3 2 3 2 2 2 2 2 3 2 2 2" xfId="298" xr:uid="{9F873438-2BB8-4D75-B253-6FEBC067C170}"/>
    <cellStyle name="Normal 4 2 3 3 2 3 2 2 2 2 2 3 2 2 2 2" xfId="1115" xr:uid="{AD5A3595-46AE-456B-B2DD-15BFDC2CFA8D}"/>
    <cellStyle name="Normal 4 2 3 3 2 3 2 2 2 2 2 3 2 2 2 3" xfId="1822" xr:uid="{6656F9FB-E599-4265-9883-990F83430A39}"/>
    <cellStyle name="Normal 4 2 3 3 2 3 2 2 2 2 2 3 2 2 3" xfId="1114" xr:uid="{49567089-9FF4-44D3-9A73-A9B427DAE285}"/>
    <cellStyle name="Normal 4 2 3 3 2 3 2 2 2 2 2 3 2 2 4" xfId="1823" xr:uid="{CC3669EC-7B81-490B-9070-6729D54911F9}"/>
    <cellStyle name="Normal 4 2 3 3 2 3 2 2 2 2 2 3 2 3" xfId="299" xr:uid="{90697209-AD15-4D3E-8109-1611DC5419AA}"/>
    <cellStyle name="Normal 4 2 3 3 2 3 2 2 2 2 2 3 2 3 2" xfId="300" xr:uid="{5B550983-A296-4A15-BD27-D8C9B42463FC}"/>
    <cellStyle name="Normal 4 2 3 3 2 3 2 2 2 2 2 3 2 3 2 2" xfId="1117" xr:uid="{16052932-390F-4910-8D60-EF1EC6EC9CF8}"/>
    <cellStyle name="Normal 4 2 3 3 2 3 2 2 2 2 2 3 2 3 2 3" xfId="1824" xr:uid="{4B16D169-3DB5-4A5E-876B-FD34A08CC1F0}"/>
    <cellStyle name="Normal 4 2 3 3 2 3 2 2 2 2 2 3 2 3 3" xfId="301" xr:uid="{F16E86B5-D6ED-45D8-9D75-76105F8966DF}"/>
    <cellStyle name="Normal 4 2 3 3 2 3 2 2 2 2 2 3 2 3 3 2" xfId="302" xr:uid="{2CC8C975-009D-459F-BA0A-41B0666E334A}"/>
    <cellStyle name="Normal 4 2 3 3 2 3 2 2 2 2 2 3 2 3 3 2 2" xfId="303" xr:uid="{BE321F7A-DA78-4DB5-B203-2DCAB2DA8C6F}"/>
    <cellStyle name="Normal 4 2 3 3 2 3 2 2 2 2 2 3 2 3 3 2 2 2" xfId="1120" xr:uid="{E83DB082-CB1E-41AC-A191-98D9BA3A420E}"/>
    <cellStyle name="Normal 4 2 3 3 2 3 2 2 2 2 2 3 2 3 3 2 2 3" xfId="1825" xr:uid="{1D9CA478-3C9A-45F7-8C42-7211790B16EB}"/>
    <cellStyle name="Normal 4 2 3 3 2 3 2 2 2 2 2 3 2 3 3 2 3" xfId="1119" xr:uid="{E562F2CA-99A7-4680-94C1-8FBE053AAFB1}"/>
    <cellStyle name="Normal 4 2 3 3 2 3 2 2 2 2 2 3 2 3 3 2 4" xfId="1826" xr:uid="{7A4A4020-1EE3-415A-B0F5-D26EA50798A4}"/>
    <cellStyle name="Normal 4 2 3 3 2 3 2 2 2 2 2 3 2 3 3 3" xfId="304" xr:uid="{CBFDACE3-9C4A-472C-85E8-19C7C0A5CC25}"/>
    <cellStyle name="Normal 4 2 3 3 2 3 2 2 2 2 2 3 2 3 3 3 2" xfId="305" xr:uid="{1022835B-CC52-47E3-BF37-612656AA6E8B}"/>
    <cellStyle name="Normal 4 2 3 3 2 3 2 2 2 2 2 3 2 3 3 3 2 2" xfId="1122" xr:uid="{10AF1A0A-892C-4C49-9917-039E950D1EB9}"/>
    <cellStyle name="Normal 4 2 3 3 2 3 2 2 2 2 2 3 2 3 3 3 2 3" xfId="1827" xr:uid="{7413EF30-07D7-40AD-A7BE-BE6E7C99AA40}"/>
    <cellStyle name="Normal 4 2 3 3 2 3 2 2 2 2 2 3 2 3 3 3 3" xfId="1121" xr:uid="{5E698EC8-2DE0-4AB9-B7EC-FFDEDA45017B}"/>
    <cellStyle name="Normal 4 2 3 3 2 3 2 2 2 2 2 3 2 3 3 3 4" xfId="1828" xr:uid="{77B7E091-B283-4FF7-AD1D-14F662578BC7}"/>
    <cellStyle name="Normal 4 2 3 3 2 3 2 2 2 2 2 3 2 3 3 4" xfId="306" xr:uid="{1619BF54-1F97-4576-8E04-859E56BDC04D}"/>
    <cellStyle name="Normal 4 2 3 3 2 3 2 2 2 2 2 3 2 3 3 4 2" xfId="307" xr:uid="{C8D77F3B-BD7C-46D3-BC31-B11A19099F7A}"/>
    <cellStyle name="Normal 4 2 3 3 2 3 2 2 2 2 2 3 2 3 3 4 2 2" xfId="1124" xr:uid="{EB9A4F8D-0EBB-4A53-8003-5B90904A5882}"/>
    <cellStyle name="Normal 4 2 3 3 2 3 2 2 2 2 2 3 2 3 3 4 2 2 2" xfId="308" xr:uid="{91CAB1FC-53D7-44DC-9843-15E3B97769B2}"/>
    <cellStyle name="Normal 4 2 3 3 2 3 2 2 2 2 2 3 2 3 3 4 2 2 2 2" xfId="1125" xr:uid="{FC978FFB-751A-4033-81F5-A263490DF1A4}"/>
    <cellStyle name="Normal 4 2 3 3 2 3 2 2 2 2 2 3 2 3 3 4 2 2 2 3" xfId="1829" xr:uid="{D134750D-2D85-4805-A7D6-9FCFE2FF2A51}"/>
    <cellStyle name="Normal 4 2 3 3 2 3 2 2 2 2 2 3 2 3 3 4 2 3" xfId="1830" xr:uid="{1EC5398B-33B4-4FA5-B792-66DD6E53CF3B}"/>
    <cellStyle name="Normal 4 2 3 3 2 3 2 2 2 2 2 3 2 3 3 4 3" xfId="1123" xr:uid="{3BDA812C-EE3B-4583-9422-A0FB5DAA528B}"/>
    <cellStyle name="Normal 4 2 3 3 2 3 2 2 2 2 2 3 2 3 3 4 4" xfId="1831" xr:uid="{76A31419-C584-4769-B860-13950FF25E5A}"/>
    <cellStyle name="Normal 4 2 3 3 2 3 2 2 2 2 2 3 2 3 3 5" xfId="309" xr:uid="{E381EE89-B24B-47C9-9AD9-A0050CCBA7CC}"/>
    <cellStyle name="Normal 4 2 3 3 2 3 2 2 2 2 2 3 2 3 3 5 2" xfId="1126" xr:uid="{E7A85544-B032-4EF7-BCBE-E134E3C566F7}"/>
    <cellStyle name="Normal 4 2 3 3 2 3 2 2 2 2 2 3 2 3 3 5 3" xfId="1832" xr:uid="{32CB5F32-0983-4C08-95EA-5B6536EB2576}"/>
    <cellStyle name="Normal 4 2 3 3 2 3 2 2 2 2 2 3 2 3 3 6" xfId="1118" xr:uid="{1E951678-CEFA-4625-BBA0-F3545778A2F0}"/>
    <cellStyle name="Normal 4 2 3 3 2 3 2 2 2 2 2 3 2 3 3 7" xfId="1833" xr:uid="{718F77BC-A1F4-4E18-A582-CB31FA8BA360}"/>
    <cellStyle name="Normal 4 2 3 3 2 3 2 2 2 2 2 3 2 3 4" xfId="1116" xr:uid="{CEF4E26D-22D7-4C49-B93A-959C48EFDA9B}"/>
    <cellStyle name="Normal 4 2 3 3 2 3 2 2 2 2 2 3 2 3 5" xfId="1834" xr:uid="{444A1027-E870-4485-BAFD-F94C0B634463}"/>
    <cellStyle name="Normal 4 2 3 3 2 3 2 2 2 2 2 3 2 4" xfId="310" xr:uid="{1FFD3F3E-5765-46C7-B385-503805AC2FE6}"/>
    <cellStyle name="Normal 4 2 3 3 2 3 2 2 2 2 2 3 2 4 2" xfId="311" xr:uid="{0A63DCF9-0F8A-434B-A8CD-A1CCA78C5337}"/>
    <cellStyle name="Normal 4 2 3 3 2 3 2 2 2 2 2 3 2 4 2 2" xfId="1128" xr:uid="{63285268-1FBA-44D3-97C1-915DAD6BDA01}"/>
    <cellStyle name="Normal 4 2 3 3 2 3 2 2 2 2 2 3 2 4 2 3" xfId="1835" xr:uid="{EFF27153-66FA-4990-BAC0-163CC347CB54}"/>
    <cellStyle name="Normal 4 2 3 3 2 3 2 2 2 2 2 3 2 4 3" xfId="1127" xr:uid="{AD70028D-C33B-4A36-820E-4E8AB9A0DF08}"/>
    <cellStyle name="Normal 4 2 3 3 2 3 2 2 2 2 2 3 2 4 4" xfId="1836" xr:uid="{3ECD697D-27E7-493F-AA82-F64C828E2CF7}"/>
    <cellStyle name="Normal 4 2 3 3 2 3 2 2 2 2 2 3 2 5" xfId="312" xr:uid="{8DABA8B3-16C1-4B0F-B752-720E3E32B45E}"/>
    <cellStyle name="Normal 4 2 3 3 2 3 2 2 2 2 2 3 2 5 2" xfId="313" xr:uid="{AA64EC42-523D-43A9-A0A8-91A1D9D7B197}"/>
    <cellStyle name="Normal 4 2 3 3 2 3 2 2 2 2 2 3 2 5 2 2" xfId="1130" xr:uid="{D82463FB-2057-432A-A14B-E5E440BB3319}"/>
    <cellStyle name="Normal 4 2 3 3 2 3 2 2 2 2 2 3 2 5 2 2 2" xfId="314" xr:uid="{C84D9B25-E69E-40E1-98B7-35E414130896}"/>
    <cellStyle name="Normal 4 2 3 3 2 3 2 2 2 2 2 3 2 5 2 2 2 2" xfId="1131" xr:uid="{A36874A1-98D2-4645-B866-625076C0F4B8}"/>
    <cellStyle name="Normal 4 2 3 3 2 3 2 2 2 2 2 3 2 5 2 2 2 3" xfId="1837" xr:uid="{29EC2D82-5104-498D-8EE3-45C10445DC03}"/>
    <cellStyle name="Normal 4 2 3 3 2 3 2 2 2 2 2 3 2 5 2 3" xfId="1838" xr:uid="{336CFBB7-E02B-4684-BDF0-0C4DE8A132C0}"/>
    <cellStyle name="Normal 4 2 3 3 2 3 2 2 2 2 2 3 2 5 3" xfId="1129" xr:uid="{FF7F6876-5CB5-46E0-A80E-075439B1D193}"/>
    <cellStyle name="Normal 4 2 3 3 2 3 2 2 2 2 2 3 2 5 4" xfId="1839" xr:uid="{78BD4D12-0845-4EF9-9B52-39789FFF333D}"/>
    <cellStyle name="Normal 4 2 3 3 2 3 2 2 2 2 2 3 2 6" xfId="315" xr:uid="{BA4D0C0F-DEF4-47EE-B11F-56F4B6563FC6}"/>
    <cellStyle name="Normal 4 2 3 3 2 3 2 2 2 2 2 3 2 6 2" xfId="1132" xr:uid="{FEAB9FF3-877E-4D27-97AC-EF0BC0BD90AB}"/>
    <cellStyle name="Normal 4 2 3 3 2 3 2 2 2 2 2 3 2 6 3" xfId="1840" xr:uid="{952FC13D-CF14-4E01-84F6-4CF4AD8D2FAA}"/>
    <cellStyle name="Normal 4 2 3 3 2 3 2 2 2 2 2 3 2 7" xfId="1113" xr:uid="{05D3C3D8-90B0-4AC2-873B-2EFB8E71D515}"/>
    <cellStyle name="Normal 4 2 3 3 2 3 2 2 2 2 2 3 2 8" xfId="1841" xr:uid="{03311F71-1217-4DA0-A166-BE200F856924}"/>
    <cellStyle name="Normal 4 2 3 3 2 3 2 2 2 2 2 3 3" xfId="316" xr:uid="{CF57D206-6C33-4B7F-8E47-89EA938D1209}"/>
    <cellStyle name="Normal 4 2 3 3 2 3 2 2 2 2 2 3 3 2" xfId="1133" xr:uid="{30DB7EE0-D70C-4274-BC41-1B7B0B666E4F}"/>
    <cellStyle name="Normal 4 2 3 3 2 3 2 2 2 2 2 3 3 3" xfId="1842" xr:uid="{4E8E1C88-BA2A-4928-A027-9D55C729F1C5}"/>
    <cellStyle name="Normal 4 2 3 3 2 3 2 2 2 2 2 3 4" xfId="1112" xr:uid="{2772D016-FCF5-4C1C-98FC-E27CDEF93CF3}"/>
    <cellStyle name="Normal 4 2 3 3 2 3 2 2 2 2 2 3 5" xfId="1843" xr:uid="{43FB61E8-6299-4C6B-91BA-74DBF81144C8}"/>
    <cellStyle name="Normal 4 2 3 3 2 3 2 2 2 2 2 4" xfId="1110" xr:uid="{F7C19982-8DA4-4A3E-8DC6-9EB2DC901D40}"/>
    <cellStyle name="Normal 4 2 3 3 2 3 2 2 2 2 2 5" xfId="1844" xr:uid="{F3D2F114-7690-4E6A-B2B8-38E573535AC9}"/>
    <cellStyle name="Normal 4 2 3 3 2 3 2 2 2 2 3" xfId="317" xr:uid="{D39EEE8B-14EA-4547-A35F-BF3D3516BCBE}"/>
    <cellStyle name="Normal 4 2 3 3 2 3 2 2 2 2 3 2" xfId="318" xr:uid="{F9A4A190-AD3B-4514-ABA1-F55B396B58FD}"/>
    <cellStyle name="Normal 4 2 3 3 2 3 2 2 2 2 3 2 2" xfId="319" xr:uid="{5F7D27DE-F9C5-4D3B-8C1D-FBE9D272E1F1}"/>
    <cellStyle name="Normal 4 2 3 3 2 3 2 2 2 2 3 2 2 2" xfId="1136" xr:uid="{6723AA90-8411-4A0B-819C-B3C7ACE25AFC}"/>
    <cellStyle name="Normal 4 2 3 3 2 3 2 2 2 2 3 2 2 3" xfId="1845" xr:uid="{44EF4206-2EEC-41AE-8E3F-899EC91CCCBF}"/>
    <cellStyle name="Normal 4 2 3 3 2 3 2 2 2 2 3 2 3" xfId="1135" xr:uid="{A053E8FF-E59F-4D45-B879-19868951D762}"/>
    <cellStyle name="Normal 4 2 3 3 2 3 2 2 2 2 3 2 4" xfId="1846" xr:uid="{6281D8E0-9CFE-4769-9884-7ACB4503B046}"/>
    <cellStyle name="Normal 4 2 3 3 2 3 2 2 2 2 3 3" xfId="320" xr:uid="{0FC460DC-64E9-4ADE-9AED-9A2165FEFD68}"/>
    <cellStyle name="Normal 4 2 3 3 2 3 2 2 2 2 3 3 2" xfId="321" xr:uid="{A2BA9F57-188B-481A-B050-DCCC05A876DB}"/>
    <cellStyle name="Normal 4 2 3 3 2 3 2 2 2 2 3 3 2 2" xfId="1138" xr:uid="{2A11C5BB-C078-4581-A3FA-840816E50AAC}"/>
    <cellStyle name="Normal 4 2 3 3 2 3 2 2 2 2 3 3 2 3" xfId="1847" xr:uid="{4CABE4C6-DDFB-42EE-90BD-C511E6251D1A}"/>
    <cellStyle name="Normal 4 2 3 3 2 3 2 2 2 2 3 3 3" xfId="1137" xr:uid="{1F61FE99-74F9-4804-A051-DA191DD752BA}"/>
    <cellStyle name="Normal 4 2 3 3 2 3 2 2 2 2 3 3 4" xfId="1848" xr:uid="{85BEDD60-EF45-4F59-AC35-44818869D525}"/>
    <cellStyle name="Normal 4 2 3 3 2 3 2 2 2 2 3 4" xfId="322" xr:uid="{8CD677BE-222C-48EE-B3B1-AAB73A46DF68}"/>
    <cellStyle name="Normal 4 2 3 3 2 3 2 2 2 2 3 4 2" xfId="323" xr:uid="{57EE8000-796B-46B6-B25F-59E84C634CF2}"/>
    <cellStyle name="Normal 4 2 3 3 2 3 2 2 2 2 3 4 2 2" xfId="1140" xr:uid="{640ECC50-E9DF-4B07-AD59-409FD9368F9D}"/>
    <cellStyle name="Normal 4 2 3 3 2 3 2 2 2 2 3 4 2 3" xfId="1849" xr:uid="{0E2D0DA0-96EE-495F-A98F-27B7F55C0373}"/>
    <cellStyle name="Normal 4 2 3 3 2 3 2 2 2 2 3 4 3" xfId="1139" xr:uid="{0D0B0DAC-93E0-4921-BBFC-E3B540D59795}"/>
    <cellStyle name="Normal 4 2 3 3 2 3 2 2 2 2 3 4 4" xfId="1850" xr:uid="{190A9B3D-B971-4874-837A-A7CEEA416701}"/>
    <cellStyle name="Normal 4 2 3 3 2 3 2 2 2 2 3 5" xfId="324" xr:uid="{8BE108A3-A1DC-4820-A373-D0E6EF8320F2}"/>
    <cellStyle name="Normal 4 2 3 3 2 3 2 2 2 2 3 5 2" xfId="1141" xr:uid="{C7A50DB2-7FC7-4E62-91A3-4A05AF5C5DAF}"/>
    <cellStyle name="Normal 4 2 3 3 2 3 2 2 2 2 3 5 3" xfId="1851" xr:uid="{93B50B76-1590-4E56-91D1-C8479FCD44A3}"/>
    <cellStyle name="Normal 4 2 3 3 2 3 2 2 2 2 3 6" xfId="1134" xr:uid="{AB17696A-E8A1-4D75-82C7-F8683F85E8BD}"/>
    <cellStyle name="Normal 4 2 3 3 2 3 2 2 2 2 3 7" xfId="1852" xr:uid="{D3A7257E-D857-4F6E-B9CE-2BC2D01F9BA1}"/>
    <cellStyle name="Normal 4 2 3 3 2 3 2 2 2 2 4" xfId="325" xr:uid="{03B1C7EF-3F14-406A-B63F-E7EF6809EB74}"/>
    <cellStyle name="Normal 4 2 3 3 2 3 2 2 2 2 4 2" xfId="326" xr:uid="{A8ECDEFA-74E0-4864-B375-933FCB496970}"/>
    <cellStyle name="Normal 4 2 3 3 2 3 2 2 2 2 4 2 2" xfId="327" xr:uid="{F265E8A3-3073-42F7-BF2D-98629F8C6D63}"/>
    <cellStyle name="Normal 4 2 3 3 2 3 2 2 2 2 4 2 2 2" xfId="328" xr:uid="{59A41B23-B9F7-485D-B498-F37CA88CFFA4}"/>
    <cellStyle name="Normal 4 2 3 3 2 3 2 2 2 2 4 2 2 2 2" xfId="1145" xr:uid="{78C1A5B1-B810-4700-AD93-8CD4BDD83402}"/>
    <cellStyle name="Normal 4 2 3 3 2 3 2 2 2 2 4 2 2 2 3" xfId="1853" xr:uid="{AE4922D4-4E29-4C8F-8C64-B86CC9D7D01D}"/>
    <cellStyle name="Normal 4 2 3 3 2 3 2 2 2 2 4 2 2 3" xfId="1144" xr:uid="{CC07972D-4278-4EA5-9666-567770D6C62A}"/>
    <cellStyle name="Normal 4 2 3 3 2 3 2 2 2 2 4 2 2 4" xfId="1854" xr:uid="{4AB13A41-E860-415E-92D7-3906F663B286}"/>
    <cellStyle name="Normal 4 2 3 3 2 3 2 2 2 2 4 2 3" xfId="329" xr:uid="{B83435E4-9FE5-4419-AFF1-FCE5A5915E4B}"/>
    <cellStyle name="Normal 4 2 3 3 2 3 2 2 2 2 4 2 3 2" xfId="330" xr:uid="{801B943D-0650-432A-9046-28FD8EEA0DB5}"/>
    <cellStyle name="Normal 4 2 3 3 2 3 2 2 2 2 4 2 3 2 2" xfId="1147" xr:uid="{5433438A-378C-48A4-9CEF-0E85DC662E95}"/>
    <cellStyle name="Normal 4 2 3 3 2 3 2 2 2 2 4 2 3 2 3" xfId="1855" xr:uid="{BC99A94B-158D-4F5A-A5CE-47F96E015316}"/>
    <cellStyle name="Normal 4 2 3 3 2 3 2 2 2 2 4 2 3 3" xfId="1146" xr:uid="{F11CD3B4-9515-41D5-B233-6DE3A7AAA477}"/>
    <cellStyle name="Normal 4 2 3 3 2 3 2 2 2 2 4 2 3 4" xfId="1856" xr:uid="{E5D04C94-8D98-43C3-B785-D8F820ABBB46}"/>
    <cellStyle name="Normal 4 2 3 3 2 3 2 2 2 2 4 2 4" xfId="331" xr:uid="{8775B5F5-C4E5-4314-82A8-78380E30C3C0}"/>
    <cellStyle name="Normal 4 2 3 3 2 3 2 2 2 2 4 2 4 2" xfId="332" xr:uid="{E54CEAC5-209A-4BEB-964E-BC29D21AEE48}"/>
    <cellStyle name="Normal 4 2 3 3 2 3 2 2 2 2 4 2 4 2 2" xfId="1149" xr:uid="{5E744CF7-F650-440B-8A9E-951D2F571936}"/>
    <cellStyle name="Normal 4 2 3 3 2 3 2 2 2 2 4 2 4 2 2 2" xfId="333" xr:uid="{9BC725E0-8BD6-4103-B30B-AD81FEB80066}"/>
    <cellStyle name="Normal 4 2 3 3 2 3 2 2 2 2 4 2 4 2 2 2 2" xfId="1150" xr:uid="{624388E1-3BCE-410A-BFF7-5E91791BB26D}"/>
    <cellStyle name="Normal 4 2 3 3 2 3 2 2 2 2 4 2 4 2 2 2 3" xfId="1857" xr:uid="{448AF319-9051-4759-A3FC-AD1FAEDC3666}"/>
    <cellStyle name="Normal 4 2 3 3 2 3 2 2 2 2 4 2 4 2 3" xfId="1858" xr:uid="{FC744C80-1219-4C93-9DB1-FA08A27605B4}"/>
    <cellStyle name="Normal 4 2 3 3 2 3 2 2 2 2 4 2 4 3" xfId="1148" xr:uid="{783B84BE-E535-4783-B8B7-3909F156E6B8}"/>
    <cellStyle name="Normal 4 2 3 3 2 3 2 2 2 2 4 2 4 4" xfId="1859" xr:uid="{A0670EB5-E37E-4076-A8EB-B5B910EBC822}"/>
    <cellStyle name="Normal 4 2 3 3 2 3 2 2 2 2 4 2 5" xfId="334" xr:uid="{F1873232-4487-4ACB-B4AF-0616BD03EA69}"/>
    <cellStyle name="Normal 4 2 3 3 2 3 2 2 2 2 4 2 5 2" xfId="1151" xr:uid="{3E34C36D-FF53-42E6-8D0A-368BF8A43495}"/>
    <cellStyle name="Normal 4 2 3 3 2 3 2 2 2 2 4 2 5 3" xfId="1860" xr:uid="{BEC4046F-5087-4D46-AB49-A5AF9F8D0475}"/>
    <cellStyle name="Normal 4 2 3 3 2 3 2 2 2 2 4 2 6" xfId="1143" xr:uid="{21CE4706-565C-49BF-BDBE-3A53CAB0D01A}"/>
    <cellStyle name="Normal 4 2 3 3 2 3 2 2 2 2 4 2 7" xfId="1861" xr:uid="{0CFFE89C-E100-4302-B91A-8ECAE8D768E7}"/>
    <cellStyle name="Normal 4 2 3 3 2 3 2 2 2 2 4 3" xfId="335" xr:uid="{0E2265A6-31BB-4B91-A72D-C01BEFC76819}"/>
    <cellStyle name="Normal 4 2 3 3 2 3 2 2 2 2 4 3 2" xfId="1152" xr:uid="{797D9888-7315-4D5B-A602-201160B1EDBE}"/>
    <cellStyle name="Normal 4 2 3 3 2 3 2 2 2 2 4 3 3" xfId="1862" xr:uid="{09665884-5622-4611-878F-CA883CEC2933}"/>
    <cellStyle name="Normal 4 2 3 3 2 3 2 2 2 2 4 4" xfId="1142" xr:uid="{2BDADF9F-4371-43C4-8EC7-EB39A1C892FA}"/>
    <cellStyle name="Normal 4 2 3 3 2 3 2 2 2 2 4 5" xfId="1863" xr:uid="{88703A15-29F7-439C-96EC-DB9896020335}"/>
    <cellStyle name="Normal 4 2 3 3 2 3 2 2 2 2 5" xfId="336" xr:uid="{AC8FDB43-D85C-41D3-9832-940DFFEE9B19}"/>
    <cellStyle name="Normal 4 2 3 3 2 3 2 2 2 2 5 2" xfId="1153" xr:uid="{0E86191C-C08B-4D8E-AF1E-1377D1C4B32A}"/>
    <cellStyle name="Normal 4 2 3 3 2 3 2 2 2 2 5 3" xfId="1864" xr:uid="{DB9E4F19-BC99-4303-A18A-4A1CDFF2E5FB}"/>
    <cellStyle name="Normal 4 2 3 3 2 3 2 2 2 2 6" xfId="1109" xr:uid="{FC056D52-4429-4CA3-9DA8-B22408BC378E}"/>
    <cellStyle name="Normal 4 2 3 3 2 3 2 2 2 2 7" xfId="1865" xr:uid="{CD86D5F8-7DAF-4FB7-A8B3-4CD9C8A55754}"/>
    <cellStyle name="Normal 4 2 3 3 2 3 2 2 2 3" xfId="337" xr:uid="{0BA67472-F3ED-44B5-B2B8-FB5D42D2CF86}"/>
    <cellStyle name="Normal 4 2 3 3 2 3 2 2 2 3 2" xfId="1154" xr:uid="{1E631BE1-9B25-4D54-8552-CC6BB96564B1}"/>
    <cellStyle name="Normal 4 2 3 3 2 3 2 2 2 3 3" xfId="1866" xr:uid="{161E4C32-54BA-480D-B8B4-DAAE8CA7559C}"/>
    <cellStyle name="Normal 4 2 3 3 2 3 2 2 2 4" xfId="1108" xr:uid="{724EF059-7B27-4FB1-A3F2-8E57621CA112}"/>
    <cellStyle name="Normal 4 2 3 3 2 3 2 2 2 5" xfId="1867" xr:uid="{EAB864A0-D73F-4ECD-8C1C-B53E19104971}"/>
    <cellStyle name="Normal 4 2 3 3 2 3 2 2 3" xfId="338" xr:uid="{C21E5498-AEAA-4BB2-9FE3-B7850C24D30D}"/>
    <cellStyle name="Normal 4 2 3 3 2 3 2 2 3 2" xfId="1155" xr:uid="{8EEB9AD9-E34B-4131-B96C-A9ACA3786E31}"/>
    <cellStyle name="Normal 4 2 3 3 2 3 2 2 3 3" xfId="1868" xr:uid="{CA154C9A-FF03-4BA5-9637-94CE472723E2}"/>
    <cellStyle name="Normal 4 2 3 3 2 3 2 2 4" xfId="1107" xr:uid="{F46F021E-21D7-4B66-A43E-582D467F844B}"/>
    <cellStyle name="Normal 4 2 3 3 2 3 2 2 5" xfId="1869" xr:uid="{D11B505F-3874-4930-9B30-7D1C129623E0}"/>
    <cellStyle name="Normal 4 2 3 3 2 3 2 3" xfId="339" xr:uid="{14D4CF67-BBBC-463E-A815-4F9EDF0A9207}"/>
    <cellStyle name="Normal 4 2 3 3 2 3 2 3 2" xfId="1156" xr:uid="{A3CAB829-42B4-4C08-B967-4609D5705C1F}"/>
    <cellStyle name="Normal 4 2 3 3 2 3 2 3 3" xfId="1870" xr:uid="{C872D4AC-A120-4E3C-861F-B19C387E97EF}"/>
    <cellStyle name="Normal 4 2 3 3 2 3 2 4" xfId="1106" xr:uid="{BB9B4886-0A90-4376-A304-7A948649F47D}"/>
    <cellStyle name="Normal 4 2 3 3 2 3 2 5" xfId="1871" xr:uid="{CE18E06D-0BA1-4EC8-8A89-36D0E454E81E}"/>
    <cellStyle name="Normal 4 2 3 3 2 3 3" xfId="340" xr:uid="{9E177DBE-2791-4CC0-9900-1631422BBCBF}"/>
    <cellStyle name="Normal 4 2 3 3 2 3 3 2" xfId="1157" xr:uid="{53434BDA-18F9-4AAC-B0D7-E78C4D1A43D0}"/>
    <cellStyle name="Normal 4 2 3 3 2 3 3 3" xfId="1872" xr:uid="{62C2306D-E1FD-4465-BB63-E929D4C1EF52}"/>
    <cellStyle name="Normal 4 2 3 3 2 3 4" xfId="1105" xr:uid="{F6E3EAAA-3BC9-4A07-A52F-364E0330B3BD}"/>
    <cellStyle name="Normal 4 2 3 3 2 3 5" xfId="1873" xr:uid="{9352E888-8F4D-4BB7-BDAB-2824DA947657}"/>
    <cellStyle name="Normal 4 2 3 3 2 4" xfId="341" xr:uid="{22702508-2435-4B2A-B5F2-266A77D3D6FD}"/>
    <cellStyle name="Normal 4 2 3 3 2 4 2" xfId="1158" xr:uid="{5C86479F-DD9E-48F1-B00A-3AD0C466F07D}"/>
    <cellStyle name="Normal 4 2 3 3 2 4 3" xfId="1874" xr:uid="{67A4D53D-B456-407B-B559-95727906A16D}"/>
    <cellStyle name="Normal 4 2 3 3 2 5" xfId="1096" xr:uid="{EE83978A-1651-415D-84F7-89E388047D20}"/>
    <cellStyle name="Normal 4 2 3 3 2 6" xfId="1875" xr:uid="{078F8F2D-EA75-403C-9635-85196FB315B8}"/>
    <cellStyle name="Normal 4 2 3 3 3" xfId="342" xr:uid="{F88DF32B-7E7C-483B-8A0E-9A36EE191345}"/>
    <cellStyle name="Normal 4 2 3 3 3 2" xfId="1159" xr:uid="{AF022198-4FF7-4305-A209-B83E242EE13D}"/>
    <cellStyle name="Normal 4 2 3 3 3 3" xfId="1876" xr:uid="{1BB88786-ECDC-4B15-AF15-5DBE950E3B27}"/>
    <cellStyle name="Normal 4 2 3 3 4" xfId="1095" xr:uid="{513275F4-8E96-4D4B-99FA-40B13591E65D}"/>
    <cellStyle name="Normal 4 2 3 3 5" xfId="1877" xr:uid="{02688F7B-E1A9-4696-B19F-ADBCAD911F7A}"/>
    <cellStyle name="Normal 4 2 3 4" xfId="343" xr:uid="{07183F38-F0E9-49B0-AC85-E0A70E749D1E}"/>
    <cellStyle name="Normal 4 2 3 4 2" xfId="1160" xr:uid="{BFC07A55-4B6C-47E4-AB5A-EF8EA649124F}"/>
    <cellStyle name="Normal 4 2 3 4 3" xfId="1878" xr:uid="{669BA47A-0EAE-4731-A0D3-9CBC7AFF7534}"/>
    <cellStyle name="Normal 4 2 3 5" xfId="1062" xr:uid="{33FED72B-5AB9-410F-B79A-4496CD780990}"/>
    <cellStyle name="Normal 4 2 3 6" xfId="1879" xr:uid="{31240C2A-AF8E-4398-8637-41E4553FAA00}"/>
    <cellStyle name="Normal 4 2 4" xfId="344" xr:uid="{0D391516-DF42-436F-9E2A-BE66888B20F5}"/>
    <cellStyle name="Normal 4 2 4 2" xfId="345" xr:uid="{E77E5930-D5EC-4D95-804C-0A4C0734F4D7}"/>
    <cellStyle name="Normal 4 2 4 3" xfId="346" xr:uid="{B251CE14-7DB5-4400-9BFE-95915DB7E179}"/>
    <cellStyle name="Normal 4 2 5" xfId="347" xr:uid="{D32DFD44-ECA1-49CF-956B-A7C68FFEE4A8}"/>
    <cellStyle name="Normal 4 2 5 2" xfId="348" xr:uid="{EC272E43-67FB-4AFA-8F45-FBF5FCE41F57}"/>
    <cellStyle name="Normal 4 2 5 2 2" xfId="1161" xr:uid="{96905935-0E38-4399-8D02-29B6E73093CB}"/>
    <cellStyle name="Normal 4 2 5 2 3" xfId="1880" xr:uid="{60B37AF5-DF0A-4240-9EDC-89DA5D9ED318}"/>
    <cellStyle name="Normal 4 2 5 3" xfId="349" xr:uid="{0A7F00C8-F64E-45D9-907A-730CBEB43263}"/>
    <cellStyle name="Normal 4 2 5 3 2" xfId="1162" xr:uid="{14B47345-EF9B-4F6D-B11D-31F2ACAB8515}"/>
    <cellStyle name="Normal 4 2 5 3 3" xfId="1881" xr:uid="{0EED95DC-41BF-4060-BB82-0EF644D534E6}"/>
    <cellStyle name="Normal 4 2 6" xfId="350" xr:uid="{76BBB6C6-5228-4A71-A6AF-32B5042454FD}"/>
    <cellStyle name="Normal 4 2 7" xfId="351" xr:uid="{DF7AA0C4-1AF3-41BF-AFB0-1964BA4BDC9A}"/>
    <cellStyle name="Normal 4 2 8" xfId="352" xr:uid="{7DF50130-DD20-4DF0-BAEA-27963E9DF28E}"/>
    <cellStyle name="Normal 4 2 9" xfId="2774" xr:uid="{CD167FFD-42AF-490E-8AE7-353539CE1EDB}"/>
    <cellStyle name="Normal 4 3" xfId="353" xr:uid="{F84E35BB-81CF-4D95-AE53-02C35D249358}"/>
    <cellStyle name="Normal 4 3 2" xfId="354" xr:uid="{8DD3E8D1-349D-4872-89C4-2E5A2ADE1986}"/>
    <cellStyle name="Normal 4 3 2 2" xfId="355" xr:uid="{1237CF85-2A02-4A2C-A066-F42E183B6C52}"/>
    <cellStyle name="Normal 4 3 2 2 2" xfId="356" xr:uid="{5220CD06-D3D9-46DE-8366-C7E410BACE8A}"/>
    <cellStyle name="Normal 4 3 2 2 2 2" xfId="357" xr:uid="{909B76EC-0451-44F1-A81A-D316ABB6AD64}"/>
    <cellStyle name="Normal 4 3 2 2 2 2 2" xfId="358" xr:uid="{AF13D4BE-7443-423A-A806-B7093AD3E849}"/>
    <cellStyle name="Normal 4 3 2 2 2 2 2 2" xfId="1168" xr:uid="{DA64DC55-830A-433E-8B2C-BBBEB65A4E0A}"/>
    <cellStyle name="Normal 4 3 2 2 2 2 2 3" xfId="1882" xr:uid="{B884DA1D-46DF-428E-AE5F-695685160735}"/>
    <cellStyle name="Normal 4 3 2 2 2 2 3" xfId="1167" xr:uid="{0E52A6A0-6C23-4AC8-A420-B7DA5E6D5D4A}"/>
    <cellStyle name="Normal 4 3 2 2 2 2 4" xfId="1883" xr:uid="{217A3934-385C-458D-862D-B8102E7580EA}"/>
    <cellStyle name="Normal 4 3 2 2 2 3" xfId="359" xr:uid="{A0352DAE-026E-422B-8A16-2D91F92DA696}"/>
    <cellStyle name="Normal 4 3 2 2 2 3 2" xfId="360" xr:uid="{DB2E10B6-13B2-42AF-A812-47166DF72BD8}"/>
    <cellStyle name="Normal 4 3 2 2 2 3 2 2" xfId="361" xr:uid="{B5D0B9DC-7534-4857-81A2-A54D269643A2}"/>
    <cellStyle name="Normal 4 3 2 2 2 3 2 2 2" xfId="362" xr:uid="{D4F0C501-06BC-4450-9706-B418A3B59F71}"/>
    <cellStyle name="Normal 4 3 2 2 2 3 2 2 2 2" xfId="363" xr:uid="{C2070754-BEA1-435A-B441-8D5BD4B5EDB8}"/>
    <cellStyle name="Normal 4 3 2 2 2 3 2 2 2 2 2" xfId="1173" xr:uid="{E629EFC2-8DC3-411D-B75B-CB2881DF1CB1}"/>
    <cellStyle name="Normal 4 3 2 2 2 3 2 2 2 2 3" xfId="1884" xr:uid="{5235A89E-C617-4A23-BBE7-2D9319C1BAE1}"/>
    <cellStyle name="Normal 4 3 2 2 2 3 2 2 2 3" xfId="364" xr:uid="{E6BAEFF7-87F6-49A7-BAA9-E38369389EA2}"/>
    <cellStyle name="Normal 4 3 2 2 2 3 2 2 2 3 2" xfId="365" xr:uid="{401DC7E2-43AC-45F3-89AC-A22901F14E7B}"/>
    <cellStyle name="Normal 4 3 2 2 2 3 2 2 2 3 2 2" xfId="1175" xr:uid="{FDC33944-E338-4D9D-95B8-1D4DD0EEA858}"/>
    <cellStyle name="Normal 4 3 2 2 2 3 2 2 2 3 2 3" xfId="1885" xr:uid="{02887D90-2D50-4885-844D-915242B80E14}"/>
    <cellStyle name="Normal 4 3 2 2 2 3 2 2 2 3 3" xfId="1174" xr:uid="{9AF97662-4CFA-40DF-A8BC-9FEA223A69AE}"/>
    <cellStyle name="Normal 4 3 2 2 2 3 2 2 2 3 4" xfId="1886" xr:uid="{E600A0E8-C955-48B3-BB24-861D05B15844}"/>
    <cellStyle name="Normal 4 3 2 2 2 3 2 2 2 4" xfId="1172" xr:uid="{392068B9-0E38-4546-B04A-421CCED3DB12}"/>
    <cellStyle name="Normal 4 3 2 2 2 3 2 2 2 5" xfId="1887" xr:uid="{33E4009B-3FAD-4490-8CE9-0D2F73E5B49B}"/>
    <cellStyle name="Normal 4 3 2 2 2 3 2 2 3" xfId="366" xr:uid="{84EE46DA-AD5E-4FE8-B3E3-AE2400450D8E}"/>
    <cellStyle name="Normal 4 3 2 2 2 3 2 2 3 2" xfId="1176" xr:uid="{5002A3A1-79EB-44FE-A3D5-F49A75CB42EE}"/>
    <cellStyle name="Normal 4 3 2 2 2 3 2 2 3 3" xfId="1888" xr:uid="{7985BB98-1197-4FCD-9E23-E7E691A465D2}"/>
    <cellStyle name="Normal 4 3 2 2 2 3 2 2 4" xfId="1171" xr:uid="{4E8A8698-362A-4ABA-BD98-FF37F4506A27}"/>
    <cellStyle name="Normal 4 3 2 2 2 3 2 2 5" xfId="1889" xr:uid="{3EFFE5A2-C024-43CD-8FED-0F7C69862F72}"/>
    <cellStyle name="Normal 4 3 2 2 2 3 2 3" xfId="367" xr:uid="{5DF0B070-A2A2-49BE-9B4E-66BD51C1BD5E}"/>
    <cellStyle name="Normal 4 3 2 2 2 3 2 3 2" xfId="1177" xr:uid="{85579D44-FC89-4456-980C-9980FCB05FB5}"/>
    <cellStyle name="Normal 4 3 2 2 2 3 2 3 3" xfId="1890" xr:uid="{2F6F340D-F983-48AB-9495-B4A94AA552C8}"/>
    <cellStyle name="Normal 4 3 2 2 2 3 2 4" xfId="1170" xr:uid="{C34AAA77-77CC-4719-8D98-C18B108278E6}"/>
    <cellStyle name="Normal 4 3 2 2 2 3 2 5" xfId="1891" xr:uid="{B343EA8F-D365-4C24-BB3E-F23CF9CF5515}"/>
    <cellStyle name="Normal 4 3 2 2 2 3 3" xfId="368" xr:uid="{272EF751-C24E-401E-B2B1-5BC5C73A661C}"/>
    <cellStyle name="Normal 4 3 2 2 2 3 3 2" xfId="1178" xr:uid="{3BBBF8F1-F79C-4C47-9C3A-4A31B3E8FE6D}"/>
    <cellStyle name="Normal 4 3 2 2 2 3 3 3" xfId="1892" xr:uid="{6D80C91F-81F5-4945-8596-2F9DFDD3210E}"/>
    <cellStyle name="Normal 4 3 2 2 2 3 4" xfId="1169" xr:uid="{FBFF2D66-0A37-4654-AB03-0924D06D71B9}"/>
    <cellStyle name="Normal 4 3 2 2 2 3 5" xfId="1893" xr:uid="{92F4FFC0-AB10-43FB-972F-407632C638AD}"/>
    <cellStyle name="Normal 4 3 2 2 2 4" xfId="369" xr:uid="{1E6ABFC2-DC9F-45DE-9CB2-3C7FDC2628F5}"/>
    <cellStyle name="Normal 4 3 2 2 2 4 2" xfId="1179" xr:uid="{BFFC15AE-BF61-4788-898D-D97049CE47B5}"/>
    <cellStyle name="Normal 4 3 2 2 2 4 3" xfId="1894" xr:uid="{287EFFD4-8A05-4D41-A46A-5C7B034253EE}"/>
    <cellStyle name="Normal 4 3 2 2 2 5" xfId="1166" xr:uid="{719050C0-CE38-4EEF-AA9F-D1EB1E95D4A9}"/>
    <cellStyle name="Normal 4 3 2 2 2 6" xfId="1895" xr:uid="{BBD683F2-8961-4634-B6C0-BF420C435174}"/>
    <cellStyle name="Normal 4 3 2 2 3" xfId="370" xr:uid="{106CBF84-F0A3-44DE-BE0B-13F5D87AD616}"/>
    <cellStyle name="Normal 4 3 2 2 3 2" xfId="371" xr:uid="{C36794FC-7BBA-48B9-91DE-148DC3D22A80}"/>
    <cellStyle name="Normal 4 3 2 2 3 2 2" xfId="372" xr:uid="{1A5ABDAD-3C98-4DB7-872A-449C43C45160}"/>
    <cellStyle name="Normal 4 3 2 2 3 2 2 2" xfId="373" xr:uid="{49BC8BAB-713D-488E-AFBD-DBF888745B14}"/>
    <cellStyle name="Normal 4 3 2 2 3 2 2 2 2" xfId="374" xr:uid="{418C339B-8276-4D6C-8669-868A03452D30}"/>
    <cellStyle name="Normal 4 3 2 2 3 2 2 2 2 2" xfId="375" xr:uid="{5F4CCD2B-9DF5-406E-9DD3-532546CCB704}"/>
    <cellStyle name="Normal 4 3 2 2 3 2 2 2 2 2 2" xfId="376" xr:uid="{4272401C-FC85-4756-A194-D1A7B3A1D8E5}"/>
    <cellStyle name="Normal 4 3 2 2 3 2 2 2 2 2 2 2" xfId="377" xr:uid="{56A2BB3E-95B8-4194-91F3-90C340852AD4}"/>
    <cellStyle name="Normal 4 3 2 2 3 2 2 2 2 2 2 2 2" xfId="1187" xr:uid="{701990E5-1A39-40A6-BDB4-36D7A941726F}"/>
    <cellStyle name="Normal 4 3 2 2 3 2 2 2 2 2 2 2 3" xfId="1896" xr:uid="{3F3C9920-871E-4C48-820C-F834ED03B333}"/>
    <cellStyle name="Normal 4 3 2 2 3 2 2 2 2 2 2 3" xfId="1186" xr:uid="{A8FDB7E0-28D0-4AE8-9BDE-B0E3953BAEB4}"/>
    <cellStyle name="Normal 4 3 2 2 3 2 2 2 2 2 2 4" xfId="1897" xr:uid="{7D912EA4-543E-4D4A-8F2B-8FC5E2B28D18}"/>
    <cellStyle name="Normal 4 3 2 2 3 2 2 2 2 2 3" xfId="378" xr:uid="{3865FEC7-5DD2-4A79-9EE4-F0CA4AD53E73}"/>
    <cellStyle name="Normal 4 3 2 2 3 2 2 2 2 2 3 2" xfId="1188" xr:uid="{FB6B5C63-6A33-478F-A57C-0A4FEFD00BF2}"/>
    <cellStyle name="Normal 4 3 2 2 3 2 2 2 2 2 3 3" xfId="1898" xr:uid="{5512D71B-AB06-45E7-91FD-090268BE59D4}"/>
    <cellStyle name="Normal 4 3 2 2 3 2 2 2 2 2 4" xfId="1185" xr:uid="{AC926AD9-81A5-44FC-AC5A-5C7413C7A335}"/>
    <cellStyle name="Normal 4 3 2 2 3 2 2 2 2 2 5" xfId="1899" xr:uid="{6C98C315-2451-4E04-8701-B002760EBBEB}"/>
    <cellStyle name="Normal 4 3 2 2 3 2 2 2 2 3" xfId="379" xr:uid="{EAD479A7-3E6D-4D68-B998-D6022AFD4B91}"/>
    <cellStyle name="Normal 4 3 2 2 3 2 2 2 2 3 2" xfId="1189" xr:uid="{C37C8B45-1A79-4F50-8765-C7F00C0CCF6E}"/>
    <cellStyle name="Normal 4 3 2 2 3 2 2 2 2 3 3" xfId="1900" xr:uid="{94F2D226-86C0-4F45-9C4D-04EBF43EEB45}"/>
    <cellStyle name="Normal 4 3 2 2 3 2 2 2 2 4" xfId="1184" xr:uid="{D5839C21-56B3-4543-BACF-3705A9A91104}"/>
    <cellStyle name="Normal 4 3 2 2 3 2 2 2 2 5" xfId="1901" xr:uid="{8F6FA323-B77E-420F-AD03-7FD14E8F5184}"/>
    <cellStyle name="Normal 4 3 2 2 3 2 2 2 3" xfId="380" xr:uid="{EE2E23FD-478B-4988-B481-B640076904D7}"/>
    <cellStyle name="Normal 4 3 2 2 3 2 2 2 3 2" xfId="1190" xr:uid="{31968256-440C-42D8-A23F-662DFF656956}"/>
    <cellStyle name="Normal 4 3 2 2 3 2 2 2 3 3" xfId="1902" xr:uid="{6E4CD1FC-E2D4-4FD7-8CC5-B3648CE37F73}"/>
    <cellStyle name="Normal 4 3 2 2 3 2 2 2 4" xfId="1183" xr:uid="{C9D4C570-CA9C-4822-8F50-5FCBB7260871}"/>
    <cellStyle name="Normal 4 3 2 2 3 2 2 2 5" xfId="1903" xr:uid="{E4D2F96E-A233-48F9-B3ED-F45F948CFEED}"/>
    <cellStyle name="Normal 4 3 2 2 3 2 2 3" xfId="381" xr:uid="{D8A8BEB7-4FE4-4509-8123-D9EF47F70159}"/>
    <cellStyle name="Normal 4 3 2 2 3 2 2 3 2" xfId="1191" xr:uid="{9194EA2C-40C7-4EE7-89A9-B2A96A9DC1DA}"/>
    <cellStyle name="Normal 4 3 2 2 3 2 2 3 3" xfId="1904" xr:uid="{6DE026C0-B17A-405D-BD40-BEA5A46D63D5}"/>
    <cellStyle name="Normal 4 3 2 2 3 2 2 4" xfId="1182" xr:uid="{DFD01265-82C5-4C23-96C2-D2831D5DD53D}"/>
    <cellStyle name="Normal 4 3 2 2 3 2 2 5" xfId="1905" xr:uid="{B7EBA702-EAB1-4A81-B91D-F144B9D8F2DB}"/>
    <cellStyle name="Normal 4 3 2 2 3 2 3" xfId="382" xr:uid="{4DBAC4E4-69D9-49B3-A7AA-63FA61FBAFC5}"/>
    <cellStyle name="Normal 4 3 2 2 3 2 3 2" xfId="1192" xr:uid="{074D73EE-27E1-4D04-9892-E0B35559175E}"/>
    <cellStyle name="Normal 4 3 2 2 3 2 3 3" xfId="1906" xr:uid="{BD525A27-AD32-47DB-8E07-1D93A6947D40}"/>
    <cellStyle name="Normal 4 3 2 2 3 2 4" xfId="1181" xr:uid="{A298653F-2412-41F6-B7F4-CF5BEBA6F2A7}"/>
    <cellStyle name="Normal 4 3 2 2 3 2 5" xfId="1907" xr:uid="{7A8E490E-C84F-47A8-9CA4-0A0F3C87CD87}"/>
    <cellStyle name="Normal 4 3 2 2 3 3" xfId="383" xr:uid="{2CBF2D74-6A71-4898-944A-2D9EFE7736BA}"/>
    <cellStyle name="Normal 4 3 2 2 3 3 2" xfId="1193" xr:uid="{67D5AF22-2B5F-471C-9BBC-B330383C0DDB}"/>
    <cellStyle name="Normal 4 3 2 2 3 3 3" xfId="1908" xr:uid="{02272965-CBA5-4937-959F-8B929584E2DF}"/>
    <cellStyle name="Normal 4 3 2 2 3 4" xfId="1180" xr:uid="{30145CBF-48CB-4E74-A7F1-AF704A596945}"/>
    <cellStyle name="Normal 4 3 2 2 3 5" xfId="1909" xr:uid="{91CF881C-9FD0-4A12-9DF9-821D58AC18BE}"/>
    <cellStyle name="Normal 4 3 2 2 4" xfId="384" xr:uid="{CAB36BA6-83FD-49A0-ABAB-52E064B826F0}"/>
    <cellStyle name="Normal 4 3 2 2 4 2" xfId="1194" xr:uid="{964A2EE5-1829-436F-8A84-5ABE686BF10F}"/>
    <cellStyle name="Normal 4 3 2 2 4 3" xfId="1910" xr:uid="{7D5F53C1-C90F-4FC0-A45B-13C747E1CC35}"/>
    <cellStyle name="Normal 4 3 2 2 5" xfId="1165" xr:uid="{532B5EA6-4036-4F7C-86F6-8783C3010D3E}"/>
    <cellStyle name="Normal 4 3 2 2 6" xfId="1911" xr:uid="{03DCA5B2-A8D5-4139-BBF1-5385FDFC27AA}"/>
    <cellStyle name="Normal 4 3 2 3" xfId="385" xr:uid="{88EF115F-A73A-4B72-B6A8-012512F13158}"/>
    <cellStyle name="Normal 4 3 2 3 2" xfId="386" xr:uid="{E0881EDF-9534-498E-8235-8D6158B94238}"/>
    <cellStyle name="Normal 4 3 2 3 2 2" xfId="387" xr:uid="{B241D756-E918-4C7F-8587-ABB618F6E46E}"/>
    <cellStyle name="Normal 4 3 2 3 2 2 2" xfId="388" xr:uid="{A9A822AD-6929-4A63-84BD-D2C7CAB63EFC}"/>
    <cellStyle name="Normal 4 3 2 3 2 2 2 2" xfId="389" xr:uid="{58F5D3A8-F7C7-4A13-9360-B11B07373ACE}"/>
    <cellStyle name="Normal 4 3 2 3 2 2 2 2 2" xfId="390" xr:uid="{819DE733-2375-4D96-8E03-8460AF08D38B}"/>
    <cellStyle name="Normal 4 3 2 3 2 2 2 2 2 2" xfId="391" xr:uid="{FF55FDE2-2CF9-4301-ADA6-1F877A98DE14}"/>
    <cellStyle name="Normal 4 3 2 3 2 2 2 2 2 2 2" xfId="392" xr:uid="{4DA077FB-42C4-46F0-A097-DCA16ACD6964}"/>
    <cellStyle name="Normal 4 3 2 3 2 2 2 2 2 2 2 2" xfId="393" xr:uid="{659D02DC-E015-4D36-81A2-E50566080FA0}"/>
    <cellStyle name="Normal 4 3 2 3 2 2 2 2 2 2 2 2 2" xfId="394" xr:uid="{09C1FC45-6631-4E91-82F2-D6DF36BB5413}"/>
    <cellStyle name="Normal 4 3 2 3 2 2 2 2 2 2 2 2 2 2" xfId="1204" xr:uid="{91537832-5C15-4C85-A7FC-D058D62212F2}"/>
    <cellStyle name="Normal 4 3 2 3 2 2 2 2 2 2 2 2 2 3" xfId="1912" xr:uid="{A3321612-5367-456B-952C-0BB4FA68B37F}"/>
    <cellStyle name="Normal 4 3 2 3 2 2 2 2 2 2 2 2 3" xfId="395" xr:uid="{F432D316-21FC-43B4-B89D-BF3E788C9E95}"/>
    <cellStyle name="Normal 4 3 2 3 2 2 2 2 2 2 2 2 3 2" xfId="396" xr:uid="{36795BD7-9B04-4FBD-AAE6-6DD21F8B943C}"/>
    <cellStyle name="Normal 4 3 2 3 2 2 2 2 2 2 2 2 3 2 2" xfId="397" xr:uid="{DBBC61ED-0A9D-4EE8-933A-89EE682B222A}"/>
    <cellStyle name="Normal 4 3 2 3 2 2 2 2 2 2 2 2 3 2 2 2" xfId="398" xr:uid="{C7EE7832-83EE-4A86-A14E-09BC0ED1B111}"/>
    <cellStyle name="Normal 4 3 2 3 2 2 2 2 2 2 2 2 3 2 2 2 2" xfId="1208" xr:uid="{707B1405-F9B6-4976-AA93-7E8D37720A62}"/>
    <cellStyle name="Normal 4 3 2 3 2 2 2 2 2 2 2 2 3 2 2 2 3" xfId="1913" xr:uid="{01FBC03F-9FF9-46C4-B1B4-437DE5E16569}"/>
    <cellStyle name="Normal 4 3 2 3 2 2 2 2 2 2 2 2 3 2 2 3" xfId="1207" xr:uid="{7F8A9E74-9820-4ABE-8A0B-47A18866728B}"/>
    <cellStyle name="Normal 4 3 2 3 2 2 2 2 2 2 2 2 3 2 2 4" xfId="1914" xr:uid="{902CADBA-B044-4215-A082-27FDCC4F29F3}"/>
    <cellStyle name="Normal 4 3 2 3 2 2 2 2 2 2 2 2 3 2 3" xfId="399" xr:uid="{6C1E4930-2921-4AE4-AFAA-E2C46B934549}"/>
    <cellStyle name="Normal 4 3 2 3 2 2 2 2 2 2 2 2 3 2 3 2" xfId="400" xr:uid="{F1EE865E-F8F8-4753-A47E-3CD598D12CBD}"/>
    <cellStyle name="Normal 4 3 2 3 2 2 2 2 2 2 2 2 3 2 3 2 2" xfId="1210" xr:uid="{687002F4-5CD9-42E5-8BC3-A9FF79B4BE1D}"/>
    <cellStyle name="Normal 4 3 2 3 2 2 2 2 2 2 2 2 3 2 3 2 3" xfId="1915" xr:uid="{DAF2E97B-657E-4199-9C5B-D2AB17BFBBCD}"/>
    <cellStyle name="Normal 4 3 2 3 2 2 2 2 2 2 2 2 3 2 3 3" xfId="1209" xr:uid="{F5FDAE8A-12D3-465F-8A91-3C8870AB0CA4}"/>
    <cellStyle name="Normal 4 3 2 3 2 2 2 2 2 2 2 2 3 2 3 4" xfId="1916" xr:uid="{69BD2DF9-CBA9-4183-AA79-CB6D9C75316C}"/>
    <cellStyle name="Normal 4 3 2 3 2 2 2 2 2 2 2 2 3 2 4" xfId="401" xr:uid="{A357F6BC-D73B-4AC9-900D-54EAB46FD0F0}"/>
    <cellStyle name="Normal 4 3 2 3 2 2 2 2 2 2 2 2 3 2 4 2" xfId="402" xr:uid="{853D6B2B-7D35-4C9D-B3BF-6FB6BC8570AE}"/>
    <cellStyle name="Normal 4 3 2 3 2 2 2 2 2 2 2 2 3 2 4 2 2" xfId="1212" xr:uid="{F2D34936-4C7B-41B5-8A91-AA7B5742E1FC}"/>
    <cellStyle name="Normal 4 3 2 3 2 2 2 2 2 2 2 2 3 2 4 2 3" xfId="1917" xr:uid="{F9947FA0-9B7A-45CB-B66E-D2E9D818BC48}"/>
    <cellStyle name="Normal 4 3 2 3 2 2 2 2 2 2 2 2 3 2 4 3" xfId="1211" xr:uid="{13434E46-E270-4270-93E2-8A8B66BDCBC9}"/>
    <cellStyle name="Normal 4 3 2 3 2 2 2 2 2 2 2 2 3 2 4 4" xfId="1918" xr:uid="{FB88F247-8FB6-45F1-98F0-F134CCD8C1F3}"/>
    <cellStyle name="Normal 4 3 2 3 2 2 2 2 2 2 2 2 3 2 5" xfId="403" xr:uid="{9F22BE8D-3459-41E2-A43B-C3944198EE1F}"/>
    <cellStyle name="Normal 4 3 2 3 2 2 2 2 2 2 2 2 3 2 5 2" xfId="1213" xr:uid="{2C054CEB-E473-42DA-9EFD-30C8AAA6BC89}"/>
    <cellStyle name="Normal 4 3 2 3 2 2 2 2 2 2 2 2 3 2 5 3" xfId="1919" xr:uid="{50EA84A4-479A-4515-9647-DBFA46D4FEA2}"/>
    <cellStyle name="Normal 4 3 2 3 2 2 2 2 2 2 2 2 3 2 6" xfId="1206" xr:uid="{AC2D8078-C977-4C4D-A7E4-963B066A8660}"/>
    <cellStyle name="Normal 4 3 2 3 2 2 2 2 2 2 2 2 3 2 7" xfId="1920" xr:uid="{9A897275-5A8C-472D-8AD8-722846860F14}"/>
    <cellStyle name="Normal 4 3 2 3 2 2 2 2 2 2 2 2 3 3" xfId="404" xr:uid="{8F3A748B-24E1-4084-9F42-BC5CDA0B6897}"/>
    <cellStyle name="Normal 4 3 2 3 2 2 2 2 2 2 2 2 3 3 2" xfId="1214" xr:uid="{3284FA03-5293-4218-9EFC-AED9AFEAB925}"/>
    <cellStyle name="Normal 4 3 2 3 2 2 2 2 2 2 2 2 3 3 3" xfId="1921" xr:uid="{5D91279E-D387-4126-9307-F5599665FC54}"/>
    <cellStyle name="Normal 4 3 2 3 2 2 2 2 2 2 2 2 3 4" xfId="1205" xr:uid="{12242ADA-E103-484D-B138-9A9F8014C509}"/>
    <cellStyle name="Normal 4 3 2 3 2 2 2 2 2 2 2 2 3 5" xfId="1922" xr:uid="{644CBFD7-6EEC-4805-A153-1F76BF088D71}"/>
    <cellStyle name="Normal 4 3 2 3 2 2 2 2 2 2 2 2 4" xfId="1203" xr:uid="{CF2AF093-B79B-4193-B577-CF5D6B033975}"/>
    <cellStyle name="Normal 4 3 2 3 2 2 2 2 2 2 2 2 5" xfId="1923" xr:uid="{94499347-F0BB-4F2D-8543-738169C3447E}"/>
    <cellStyle name="Normal 4 3 2 3 2 2 2 2 2 2 2 3" xfId="405" xr:uid="{D9191A37-0A00-40EF-A436-3F822B7FBAE9}"/>
    <cellStyle name="Normal 4 3 2 3 2 2 2 2 2 2 2 3 2" xfId="1215" xr:uid="{8519006F-C32E-46BE-BDBB-179ED44D99AF}"/>
    <cellStyle name="Normal 4 3 2 3 2 2 2 2 2 2 2 3 3" xfId="1924" xr:uid="{1C727AB2-823C-4B4B-9B47-55FAC7290773}"/>
    <cellStyle name="Normal 4 3 2 3 2 2 2 2 2 2 2 4" xfId="1202" xr:uid="{0185538B-B60C-41BC-9847-DFF7CF347604}"/>
    <cellStyle name="Normal 4 3 2 3 2 2 2 2 2 2 2 5" xfId="1925" xr:uid="{69C06F43-D2EB-48BF-BE91-E0131CA27552}"/>
    <cellStyle name="Normal 4 3 2 3 2 2 2 2 2 2 3" xfId="406" xr:uid="{928362CB-02CE-4DC6-B1FD-DA93D7399A96}"/>
    <cellStyle name="Normal 4 3 2 3 2 2 2 2 2 2 3 2" xfId="1216" xr:uid="{770145CA-710C-4362-8766-810182946CF7}"/>
    <cellStyle name="Normal 4 3 2 3 2 2 2 2 2 2 3 3" xfId="1926" xr:uid="{A8535FA6-C9B3-4888-B6CC-A8339EF4D063}"/>
    <cellStyle name="Normal 4 3 2 3 2 2 2 2 2 2 4" xfId="1201" xr:uid="{B3ADD08E-9B64-4ADD-A11F-29832B041BAA}"/>
    <cellStyle name="Normal 4 3 2 3 2 2 2 2 2 2 5" xfId="1927" xr:uid="{51975B6D-51EB-4F92-9361-566F3E74F5DA}"/>
    <cellStyle name="Normal 4 3 2 3 2 2 2 2 2 3" xfId="407" xr:uid="{153E495A-0B82-442E-BB45-C85ED5ECCF20}"/>
    <cellStyle name="Normal 4 3 2 3 2 2 2 2 2 3 2" xfId="1217" xr:uid="{0AD7ADC5-BA7C-4394-A473-B4D8F4747AEC}"/>
    <cellStyle name="Normal 4 3 2 3 2 2 2 2 2 3 3" xfId="1928" xr:uid="{5B3F79A3-8E29-4F42-8665-4E84659B737F}"/>
    <cellStyle name="Normal 4 3 2 3 2 2 2 2 2 4" xfId="1200" xr:uid="{D730FFCE-71D9-4D2F-BCB1-0E034753F633}"/>
    <cellStyle name="Normal 4 3 2 3 2 2 2 2 2 5" xfId="1929" xr:uid="{31460C05-822E-4155-86F3-137B35C54762}"/>
    <cellStyle name="Normal 4 3 2 3 2 2 2 2 3" xfId="408" xr:uid="{C0AD0258-95D4-427D-94FA-EFDC1A5BB32C}"/>
    <cellStyle name="Normal 4 3 2 3 2 2 2 2 3 2" xfId="1218" xr:uid="{971D06DF-20C0-41FB-B956-E0519DBA4BB2}"/>
    <cellStyle name="Normal 4 3 2 3 2 2 2 2 3 3" xfId="1930" xr:uid="{03AF1C82-C4FA-4B28-BC89-FC0A485F9CA0}"/>
    <cellStyle name="Normal 4 3 2 3 2 2 2 2 4" xfId="1199" xr:uid="{A29D7659-5F1D-4569-BD36-BC43A46EFF66}"/>
    <cellStyle name="Normal 4 3 2 3 2 2 2 2 5" xfId="1931" xr:uid="{A4CCDEC9-DEFC-4706-83D6-E6EDF46D0AC7}"/>
    <cellStyle name="Normal 4 3 2 3 2 2 2 3" xfId="409" xr:uid="{F090D369-DA4F-4E4E-9FD8-4DB5E87D8796}"/>
    <cellStyle name="Normal 4 3 2 3 2 2 2 3 2" xfId="1219" xr:uid="{5C1B1DF4-596F-41A9-8E9C-C8B0E9FA81AE}"/>
    <cellStyle name="Normal 4 3 2 3 2 2 2 3 3" xfId="1932" xr:uid="{0AD5D32F-D3FB-4F08-B863-E2C5A90A5DD7}"/>
    <cellStyle name="Normal 4 3 2 3 2 2 2 4" xfId="1198" xr:uid="{1B9131E0-D12A-444A-B8EE-67500209FFF0}"/>
    <cellStyle name="Normal 4 3 2 3 2 2 2 5" xfId="1933" xr:uid="{06E84993-CC95-41ED-B915-1EB1EC6B937E}"/>
    <cellStyle name="Normal 4 3 2 3 2 2 3" xfId="410" xr:uid="{C78D925A-89DE-40B3-A5C0-ACED68F19386}"/>
    <cellStyle name="Normal 4 3 2 3 2 2 3 2" xfId="411" xr:uid="{3001D168-034C-4397-9113-9ED68D69D2B1}"/>
    <cellStyle name="Normal 4 3 2 3 2 2 3 2 2" xfId="412" xr:uid="{74E39FCA-269A-4413-A557-80195140A71D}"/>
    <cellStyle name="Normal 4 3 2 3 2 2 3 2 2 2" xfId="413" xr:uid="{51252F79-C3FB-42D8-ABBF-1405AC64038F}"/>
    <cellStyle name="Normal 4 3 2 3 2 2 3 2 2 2 2" xfId="1223" xr:uid="{6EE05DC1-532F-4618-9247-7A9E7AD9E687}"/>
    <cellStyle name="Normal 4 3 2 3 2 2 3 2 2 2 3" xfId="1934" xr:uid="{ABEE2790-F828-471D-8696-498992B697FF}"/>
    <cellStyle name="Normal 4 3 2 3 2 2 3 2 2 3" xfId="1222" xr:uid="{D22E4C03-F4D1-4D10-8B9B-9E89C017A095}"/>
    <cellStyle name="Normal 4 3 2 3 2 2 3 2 2 4" xfId="1935" xr:uid="{FD23546B-5BD4-4E45-9C2F-9688F1A6D684}"/>
    <cellStyle name="Normal 4 3 2 3 2 2 3 2 3" xfId="414" xr:uid="{5FC7A8A1-46A3-4DF1-B8D2-A8E1F902BF28}"/>
    <cellStyle name="Normal 4 3 2 3 2 2 3 2 3 2" xfId="415" xr:uid="{EB9548FF-553B-424D-B933-2E9D819CE6E5}"/>
    <cellStyle name="Normal 4 3 2 3 2 2 3 2 3 2 2" xfId="1225" xr:uid="{EFEB7C2A-5CA4-4B3F-8917-B26E49816675}"/>
    <cellStyle name="Normal 4 3 2 3 2 2 3 2 3 2 3" xfId="1936" xr:uid="{21B39998-0311-48EE-B2DB-BE905110EC06}"/>
    <cellStyle name="Normal 4 3 2 3 2 2 3 2 3 3" xfId="1224" xr:uid="{3EFD8BA6-D63C-45EC-BFC1-5E4135F01DA0}"/>
    <cellStyle name="Normal 4 3 2 3 2 2 3 2 3 4" xfId="1937" xr:uid="{96C1BA6E-A3ED-49FA-BCD7-D7D0C94F551F}"/>
    <cellStyle name="Normal 4 3 2 3 2 2 3 2 4" xfId="416" xr:uid="{A493D2B7-E032-4713-80E6-D6C7960CF6E3}"/>
    <cellStyle name="Normal 4 3 2 3 2 2 3 2 4 2" xfId="1226" xr:uid="{FA507FE7-B676-4511-B65B-CDCFC710E8D1}"/>
    <cellStyle name="Normal 4 3 2 3 2 2 3 2 4 3" xfId="1938" xr:uid="{FF686F7E-6995-40E4-B86C-510CC135E8B1}"/>
    <cellStyle name="Normal 4 3 2 3 2 2 3 2 5" xfId="1221" xr:uid="{70FD8DF2-7F3A-4848-83F2-F7D20D8344B7}"/>
    <cellStyle name="Normal 4 3 2 3 2 2 3 2 6" xfId="1939" xr:uid="{E8783AEA-F2D8-461D-A5F8-63484612AD41}"/>
    <cellStyle name="Normal 4 3 2 3 2 2 3 3" xfId="417" xr:uid="{AD765F13-E4EB-42A1-AA23-13EEF0712A85}"/>
    <cellStyle name="Normal 4 3 2 3 2 2 3 3 2" xfId="1227" xr:uid="{DF63D834-F83B-49D3-8E3C-560FB34EC516}"/>
    <cellStyle name="Normal 4 3 2 3 2 2 3 3 3" xfId="1940" xr:uid="{ADC5D641-ADC5-487A-9D5B-191FB48188A6}"/>
    <cellStyle name="Normal 4 3 2 3 2 2 3 4" xfId="1220" xr:uid="{05373E40-953D-41FC-8DCA-0EBF1FFA96D5}"/>
    <cellStyle name="Normal 4 3 2 3 2 2 3 5" xfId="1941" xr:uid="{42B23AB3-DF24-4CEC-B0BA-83322E9D8CDD}"/>
    <cellStyle name="Normal 4 3 2 3 2 2 4" xfId="418" xr:uid="{70B1356F-7068-4961-B7ED-4966DD4A9354}"/>
    <cellStyle name="Normal 4 3 2 3 2 2 4 2" xfId="1228" xr:uid="{5FD80F30-50DD-47DD-8E28-DC7ECB9F57F8}"/>
    <cellStyle name="Normal 4 3 2 3 2 2 4 3" xfId="1942" xr:uid="{E49EC92F-E1E6-43FD-9777-3EFFAB0025AA}"/>
    <cellStyle name="Normal 4 3 2 3 2 2 5" xfId="1197" xr:uid="{9513F06F-088F-4433-9FBE-EF445B93B903}"/>
    <cellStyle name="Normal 4 3 2 3 2 2 6" xfId="1943" xr:uid="{04764C97-D8D9-4E68-970F-87C1BBA674E0}"/>
    <cellStyle name="Normal 4 3 2 3 2 3" xfId="419" xr:uid="{328E011C-1C3B-488B-AE19-34B7A2CC2050}"/>
    <cellStyle name="Normal 4 3 2 3 2 3 2" xfId="420" xr:uid="{ED754E7B-A660-4CD8-977E-912EBEC18984}"/>
    <cellStyle name="Normal 4 3 2 3 2 3 2 2" xfId="421" xr:uid="{1E3D94C0-D5E2-4CB6-8611-025EF3B84B65}"/>
    <cellStyle name="Normal 4 3 2 3 2 3 2 2 2" xfId="422" xr:uid="{6339EB2A-CB52-4F03-B149-7FBF31EEA60C}"/>
    <cellStyle name="Normal 4 3 2 3 2 3 2 2 2 2" xfId="423" xr:uid="{7D776795-7A7D-4727-A81A-726B09B45E63}"/>
    <cellStyle name="Normal 4 3 2 3 2 3 2 2 2 2 2" xfId="424" xr:uid="{BEB09864-79B0-4125-B358-DC5A6200FF00}"/>
    <cellStyle name="Normal 4 3 2 3 2 3 2 2 2 2 2 2" xfId="425" xr:uid="{BCF5A929-AB80-4F78-AA13-6590F411EBB7}"/>
    <cellStyle name="Normal 4 3 2 3 2 3 2 2 2 2 2 2 2" xfId="1235" xr:uid="{DCE374F0-B267-4113-AEC7-7A6E88FF4788}"/>
    <cellStyle name="Normal 4 3 2 3 2 3 2 2 2 2 2 2 3" xfId="1944" xr:uid="{4977D0CC-587D-4C57-91B5-4DE248EAA7C5}"/>
    <cellStyle name="Normal 4 3 2 3 2 3 2 2 2 2 2 3" xfId="426" xr:uid="{AABE7DC2-A60C-4067-B7C9-47B47AE975AD}"/>
    <cellStyle name="Normal 4 3 2 3 2 3 2 2 2 2 2 3 2" xfId="427" xr:uid="{2D2714AB-04A9-430F-B5D2-C93174989CD2}"/>
    <cellStyle name="Normal 4 3 2 3 2 3 2 2 2 2 2 3 2 2" xfId="428" xr:uid="{3CEB583F-E094-4E5D-8BB0-1326FFA10D91}"/>
    <cellStyle name="Normal 4 3 2 3 2 3 2 2 2 2 2 3 2 2 2" xfId="429" xr:uid="{48BC7ABF-26EA-467E-ADBF-C74D5A3F44EF}"/>
    <cellStyle name="Normal 4 3 2 3 2 3 2 2 2 2 2 3 2 2 2 2" xfId="1239" xr:uid="{DBC6CA2A-3ADD-43B7-B8C6-53769A85FE3B}"/>
    <cellStyle name="Normal 4 3 2 3 2 3 2 2 2 2 2 3 2 2 2 3" xfId="1945" xr:uid="{00EDB419-8C4D-4C15-AC3C-CFF84A5634FB}"/>
    <cellStyle name="Normal 4 3 2 3 2 3 2 2 2 2 2 3 2 2 3" xfId="1238" xr:uid="{724B42A9-F5C7-4F7D-B2AC-F390DA1C0AA1}"/>
    <cellStyle name="Normal 4 3 2 3 2 3 2 2 2 2 2 3 2 2 4" xfId="1946" xr:uid="{AE0C842E-1CDA-44BA-BF9D-C2B52D80E253}"/>
    <cellStyle name="Normal 4 3 2 3 2 3 2 2 2 2 2 3 2 3" xfId="430" xr:uid="{5E275132-6F6C-4B33-B086-14C1ACE0C73F}"/>
    <cellStyle name="Normal 4 3 2 3 2 3 2 2 2 2 2 3 2 3 2" xfId="431" xr:uid="{1464157F-DC24-4F74-8FA7-97EE1E9328F7}"/>
    <cellStyle name="Normal 4 3 2 3 2 3 2 2 2 2 2 3 2 3 2 2" xfId="1241" xr:uid="{204EA60F-BF65-41F8-BB7D-F60C218AED4F}"/>
    <cellStyle name="Normal 4 3 2 3 2 3 2 2 2 2 2 3 2 3 2 3" xfId="1947" xr:uid="{13DC4CA9-8A87-4092-8442-255EBB0646DB}"/>
    <cellStyle name="Normal 4 3 2 3 2 3 2 2 2 2 2 3 2 3 3" xfId="432" xr:uid="{4DFEF48D-B115-4D91-91B9-BEB5A13DC085}"/>
    <cellStyle name="Normal 4 3 2 3 2 3 2 2 2 2 2 3 2 3 3 2" xfId="433" xr:uid="{8905D1F7-A3D8-44A5-9034-17EAF61E3467}"/>
    <cellStyle name="Normal 4 3 2 3 2 3 2 2 2 2 2 3 2 3 3 2 2" xfId="434" xr:uid="{F02BF8D6-1C52-4F11-A202-E6C542749C9D}"/>
    <cellStyle name="Normal 4 3 2 3 2 3 2 2 2 2 2 3 2 3 3 2 2 2" xfId="1244" xr:uid="{4FD43888-CBD3-449D-AABF-442AAD99A772}"/>
    <cellStyle name="Normal 4 3 2 3 2 3 2 2 2 2 2 3 2 3 3 2 2 3" xfId="1948" xr:uid="{E74978DF-A866-4290-B831-3D87CB43CD23}"/>
    <cellStyle name="Normal 4 3 2 3 2 3 2 2 2 2 2 3 2 3 3 2 3" xfId="1243" xr:uid="{C2894B1B-49F7-4EE1-BB94-F9C458860A52}"/>
    <cellStyle name="Normal 4 3 2 3 2 3 2 2 2 2 2 3 2 3 3 2 4" xfId="1949" xr:uid="{0363C6CD-7081-4C50-A1BF-5A20EF62AFFE}"/>
    <cellStyle name="Normal 4 3 2 3 2 3 2 2 2 2 2 3 2 3 3 3" xfId="435" xr:uid="{263CAFAF-BAAE-41B6-930D-1B4A3471CE02}"/>
    <cellStyle name="Normal 4 3 2 3 2 3 2 2 2 2 2 3 2 3 3 3 2" xfId="436" xr:uid="{80B3F1D2-6E40-49DB-B677-4B88CFA32F18}"/>
    <cellStyle name="Normal 4 3 2 3 2 3 2 2 2 2 2 3 2 3 3 3 2 2" xfId="1246" xr:uid="{B68138A7-E01C-4F8B-BF08-035E7AD57487}"/>
    <cellStyle name="Normal 4 3 2 3 2 3 2 2 2 2 2 3 2 3 3 3 2 3" xfId="1950" xr:uid="{A6EADE4B-D95E-4C57-BE13-A016940504EB}"/>
    <cellStyle name="Normal 4 3 2 3 2 3 2 2 2 2 2 3 2 3 3 3 3" xfId="1245" xr:uid="{E93D5735-8688-4225-B4BA-9819893DA0A3}"/>
    <cellStyle name="Normal 4 3 2 3 2 3 2 2 2 2 2 3 2 3 3 3 4" xfId="1951" xr:uid="{95800682-F8A7-4E51-848B-4E5A6EDFFC97}"/>
    <cellStyle name="Normal 4 3 2 3 2 3 2 2 2 2 2 3 2 3 3 4" xfId="437" xr:uid="{7F12F189-1E29-4BC9-B002-AA98A7777D9A}"/>
    <cellStyle name="Normal 4 3 2 3 2 3 2 2 2 2 2 3 2 3 3 4 2" xfId="438" xr:uid="{B38D18F1-14E7-4EE0-B3CB-C5DC4BACA542}"/>
    <cellStyle name="Normal 4 3 2 3 2 3 2 2 2 2 2 3 2 3 3 4 2 2" xfId="1248" xr:uid="{B1DCC905-03EB-4F2B-B850-7720E93B8A49}"/>
    <cellStyle name="Normal 4 3 2 3 2 3 2 2 2 2 2 3 2 3 3 4 2 3" xfId="1952" xr:uid="{528A053E-955F-4294-8591-9C7A83A88077}"/>
    <cellStyle name="Normal 4 3 2 3 2 3 2 2 2 2 2 3 2 3 3 4 3" xfId="1247" xr:uid="{BEBD854E-8662-4717-B24E-078B84803E9A}"/>
    <cellStyle name="Normal 4 3 2 3 2 3 2 2 2 2 2 3 2 3 3 4 4" xfId="1953" xr:uid="{E6619D54-DD8B-4461-B083-D696310ABBE1}"/>
    <cellStyle name="Normal 4 3 2 3 2 3 2 2 2 2 2 3 2 3 3 5" xfId="439" xr:uid="{ADD378AC-716B-4842-B556-D64DCB318F84}"/>
    <cellStyle name="Normal 4 3 2 3 2 3 2 2 2 2 2 3 2 3 3 5 2" xfId="1249" xr:uid="{9F3750E2-33C6-4045-9E00-EC11302561FA}"/>
    <cellStyle name="Normal 4 3 2 3 2 3 2 2 2 2 2 3 2 3 3 5 3" xfId="1954" xr:uid="{4DC6B3B3-B5D9-470E-9496-DC25CF56E98D}"/>
    <cellStyle name="Normal 4 3 2 3 2 3 2 2 2 2 2 3 2 3 3 6" xfId="1242" xr:uid="{0AA2285F-05AB-4AD5-B886-A2C151596E77}"/>
    <cellStyle name="Normal 4 3 2 3 2 3 2 2 2 2 2 3 2 3 3 7" xfId="1955" xr:uid="{550F7F13-5E98-45C2-BFA2-59AFDBDD1282}"/>
    <cellStyle name="Normal 4 3 2 3 2 3 2 2 2 2 2 3 2 3 4" xfId="1240" xr:uid="{8DFCDCAD-FF76-4C1A-84AD-749DAA108A73}"/>
    <cellStyle name="Normal 4 3 2 3 2 3 2 2 2 2 2 3 2 3 5" xfId="1956" xr:uid="{71DCB62A-6E82-4C5A-87E4-4FAF2B67E43E}"/>
    <cellStyle name="Normal 4 3 2 3 2 3 2 2 2 2 2 3 2 4" xfId="440" xr:uid="{5569BAAC-FC9C-4224-A121-AC2EE6F4DD88}"/>
    <cellStyle name="Normal 4 3 2 3 2 3 2 2 2 2 2 3 2 4 2" xfId="441" xr:uid="{9A1A3BA6-A2ED-4D33-BDBF-CB6A1918E99C}"/>
    <cellStyle name="Normal 4 3 2 3 2 3 2 2 2 2 2 3 2 4 2 2" xfId="1251" xr:uid="{D8C3824C-53CA-4F0A-8510-A41B96CBE1D4}"/>
    <cellStyle name="Normal 4 3 2 3 2 3 2 2 2 2 2 3 2 4 2 3" xfId="1957" xr:uid="{2B4658E1-CCCC-4BD4-918C-FBD2DEAA6ED3}"/>
    <cellStyle name="Normal 4 3 2 3 2 3 2 2 2 2 2 3 2 4 3" xfId="1250" xr:uid="{0E2F9545-EBC7-482E-92E2-3BD0636D46DE}"/>
    <cellStyle name="Normal 4 3 2 3 2 3 2 2 2 2 2 3 2 4 4" xfId="1958" xr:uid="{76D6D6FB-99F8-4005-944B-071E66F4E63A}"/>
    <cellStyle name="Normal 4 3 2 3 2 3 2 2 2 2 2 3 2 5" xfId="442" xr:uid="{A5158D37-EB1F-4640-B987-45FC2DC8A3C8}"/>
    <cellStyle name="Normal 4 3 2 3 2 3 2 2 2 2 2 3 2 5 2" xfId="443" xr:uid="{D10C477D-02A0-4AC7-ABD1-D18197E6FCB6}"/>
    <cellStyle name="Normal 4 3 2 3 2 3 2 2 2 2 2 3 2 5 2 2" xfId="1253" xr:uid="{6E18FA71-33CE-493B-8CAA-E5D100DD5502}"/>
    <cellStyle name="Normal 4 3 2 3 2 3 2 2 2 2 2 3 2 5 2 3" xfId="1959" xr:uid="{4D71791B-99FB-4348-9329-C3BD20E5A7D9}"/>
    <cellStyle name="Normal 4 3 2 3 2 3 2 2 2 2 2 3 2 5 3" xfId="1252" xr:uid="{2D6607D6-9C7E-4378-A375-2759168F37CD}"/>
    <cellStyle name="Normal 4 3 2 3 2 3 2 2 2 2 2 3 2 5 4" xfId="1960" xr:uid="{74AAB84B-4F97-40B1-92BD-110E0F82813A}"/>
    <cellStyle name="Normal 4 3 2 3 2 3 2 2 2 2 2 3 2 6" xfId="444" xr:uid="{B59294CF-DE11-4AB6-8499-E4A54AA812E6}"/>
    <cellStyle name="Normal 4 3 2 3 2 3 2 2 2 2 2 3 2 6 2" xfId="1254" xr:uid="{528BF334-7D82-44BC-B13C-A758B58349BA}"/>
    <cellStyle name="Normal 4 3 2 3 2 3 2 2 2 2 2 3 2 6 3" xfId="1961" xr:uid="{E9F80348-24A8-4162-A6CA-A9E04308292E}"/>
    <cellStyle name="Normal 4 3 2 3 2 3 2 2 2 2 2 3 2 7" xfId="1237" xr:uid="{EAF4EE54-ABC4-40E6-8690-6523B4218DD6}"/>
    <cellStyle name="Normal 4 3 2 3 2 3 2 2 2 2 2 3 2 8" xfId="1962" xr:uid="{95570805-3472-4394-BAC8-203E57672F9E}"/>
    <cellStyle name="Normal 4 3 2 3 2 3 2 2 2 2 2 3 3" xfId="445" xr:uid="{A095B3D0-B0A0-4958-97E6-1166D1979469}"/>
    <cellStyle name="Normal 4 3 2 3 2 3 2 2 2 2 2 3 3 2" xfId="1255" xr:uid="{2292AEE7-F844-4EFF-BFB2-5AC9E6DDDAD7}"/>
    <cellStyle name="Normal 4 3 2 3 2 3 2 2 2 2 2 3 3 3" xfId="1963" xr:uid="{97045665-A4D3-4DD1-B850-9386BDCC5204}"/>
    <cellStyle name="Normal 4 3 2 3 2 3 2 2 2 2 2 3 4" xfId="1236" xr:uid="{27BD5545-AAE7-4547-BFA9-FF27644CBE0B}"/>
    <cellStyle name="Normal 4 3 2 3 2 3 2 2 2 2 2 3 5" xfId="1964" xr:uid="{D03C0AA5-3BAF-40F1-9CCF-04A1FE8DE8F7}"/>
    <cellStyle name="Normal 4 3 2 3 2 3 2 2 2 2 2 4" xfId="1234" xr:uid="{4B6BCDFB-4E5E-4DF0-9413-79881E26F72F}"/>
    <cellStyle name="Normal 4 3 2 3 2 3 2 2 2 2 2 5" xfId="1965" xr:uid="{3EA9784E-F2DE-4D8D-A5EC-9A871C42380F}"/>
    <cellStyle name="Normal 4 3 2 3 2 3 2 2 2 2 3" xfId="446" xr:uid="{ADD7404C-18AC-4F2B-B548-2B0ECD048409}"/>
    <cellStyle name="Normal 4 3 2 3 2 3 2 2 2 2 3 2" xfId="447" xr:uid="{602690F9-FB1A-4CE0-871B-5CC2136BC05F}"/>
    <cellStyle name="Normal 4 3 2 3 2 3 2 2 2 2 3 2 2" xfId="448" xr:uid="{1D92C3BF-C8AB-470C-9968-CA8E16E66784}"/>
    <cellStyle name="Normal 4 3 2 3 2 3 2 2 2 2 3 2 2 2" xfId="1258" xr:uid="{2BC222EA-05FD-49A3-B10E-769E79670B08}"/>
    <cellStyle name="Normal 4 3 2 3 2 3 2 2 2 2 3 2 2 3" xfId="1966" xr:uid="{E7E3B122-FE22-4713-8758-B70111DA36B9}"/>
    <cellStyle name="Normal 4 3 2 3 2 3 2 2 2 2 3 2 3" xfId="1257" xr:uid="{3707D587-4A43-436B-B569-7B4B7ADCBFD7}"/>
    <cellStyle name="Normal 4 3 2 3 2 3 2 2 2 2 3 2 4" xfId="1967" xr:uid="{EF27A0E9-2115-4AD0-9B61-05E8B70F196A}"/>
    <cellStyle name="Normal 4 3 2 3 2 3 2 2 2 2 3 3" xfId="449" xr:uid="{C0223B9A-B07E-4C43-B252-9D8B066091E4}"/>
    <cellStyle name="Normal 4 3 2 3 2 3 2 2 2 2 3 3 2" xfId="450" xr:uid="{8666365E-C2CF-456D-8C26-15FD582AA00E}"/>
    <cellStyle name="Normal 4 3 2 3 2 3 2 2 2 2 3 3 2 2" xfId="1260" xr:uid="{7983D852-3A81-4F46-9089-99EEAB18F355}"/>
    <cellStyle name="Normal 4 3 2 3 2 3 2 2 2 2 3 3 2 3" xfId="1968" xr:uid="{A2EF47CD-AC06-47D3-ACE2-CB6955F2265B}"/>
    <cellStyle name="Normal 4 3 2 3 2 3 2 2 2 2 3 3 3" xfId="1259" xr:uid="{F459DC4A-373D-43C8-9744-4A9C8195BB6B}"/>
    <cellStyle name="Normal 4 3 2 3 2 3 2 2 2 2 3 3 4" xfId="1969" xr:uid="{556FB11B-A87A-4951-A1FF-A0A9C3F5158E}"/>
    <cellStyle name="Normal 4 3 2 3 2 3 2 2 2 2 3 4" xfId="451" xr:uid="{0CCB77B3-E03B-4705-A960-0FDB57B64658}"/>
    <cellStyle name="Normal 4 3 2 3 2 3 2 2 2 2 3 4 2" xfId="452" xr:uid="{206B6CAD-3910-4293-BDC2-311D76034FF0}"/>
    <cellStyle name="Normal 4 3 2 3 2 3 2 2 2 2 3 4 2 2" xfId="1262" xr:uid="{26DB5067-03F1-4E29-93ED-DD4B6D6775BE}"/>
    <cellStyle name="Normal 4 3 2 3 2 3 2 2 2 2 3 4 2 3" xfId="1970" xr:uid="{7B0D437D-3FC2-4806-B78E-64334C2CE0F6}"/>
    <cellStyle name="Normal 4 3 2 3 2 3 2 2 2 2 3 4 3" xfId="1261" xr:uid="{7CFBD167-A72D-4012-9114-F02197D6239C}"/>
    <cellStyle name="Normal 4 3 2 3 2 3 2 2 2 2 3 4 4" xfId="1971" xr:uid="{E9FE03B8-A9F7-4224-B68A-C8C68949F323}"/>
    <cellStyle name="Normal 4 3 2 3 2 3 2 2 2 2 3 5" xfId="453" xr:uid="{87CAC3B2-D79B-403D-9F3D-032C998C4423}"/>
    <cellStyle name="Normal 4 3 2 3 2 3 2 2 2 2 3 5 2" xfId="1263" xr:uid="{CB1814C8-5304-42BB-9726-0D08733172F3}"/>
    <cellStyle name="Normal 4 3 2 3 2 3 2 2 2 2 3 5 3" xfId="1972" xr:uid="{34AD6B41-DCA2-4C57-9943-87735564FEB7}"/>
    <cellStyle name="Normal 4 3 2 3 2 3 2 2 2 2 3 6" xfId="1256" xr:uid="{24B3ED9A-779E-4453-9952-859D81801A6F}"/>
    <cellStyle name="Normal 4 3 2 3 2 3 2 2 2 2 3 7" xfId="1973" xr:uid="{9368BBAD-AFC3-49BC-8893-D187E6742712}"/>
    <cellStyle name="Normal 4 3 2 3 2 3 2 2 2 2 4" xfId="454" xr:uid="{85936D04-551E-4E1A-9FF7-9384A0F5E248}"/>
    <cellStyle name="Normal 4 3 2 3 2 3 2 2 2 2 4 2" xfId="455" xr:uid="{D46E2CC8-AC77-44B3-B4E6-5779C5182CF7}"/>
    <cellStyle name="Normal 4 3 2 3 2 3 2 2 2 2 4 2 2" xfId="456" xr:uid="{AE9BC946-0F89-4751-9B2B-C1856DD96AA8}"/>
    <cellStyle name="Normal 4 3 2 3 2 3 2 2 2 2 4 2 2 2" xfId="457" xr:uid="{95EBD8D9-8533-4F13-B5D9-A5143A8215EF}"/>
    <cellStyle name="Normal 4 3 2 3 2 3 2 2 2 2 4 2 2 2 2" xfId="1267" xr:uid="{E54A69EB-A809-430F-A94A-E7CA5C1284F6}"/>
    <cellStyle name="Normal 4 3 2 3 2 3 2 2 2 2 4 2 2 2 3" xfId="1974" xr:uid="{93272C19-F5EE-43B7-8E7D-ADDCE7CE7DC3}"/>
    <cellStyle name="Normal 4 3 2 3 2 3 2 2 2 2 4 2 2 3" xfId="1266" xr:uid="{01AFB7DB-E78B-4538-BAEF-A59F748ACC4D}"/>
    <cellStyle name="Normal 4 3 2 3 2 3 2 2 2 2 4 2 2 4" xfId="1975" xr:uid="{3FF14C64-CAB2-437D-930D-EB2D99CA08A4}"/>
    <cellStyle name="Normal 4 3 2 3 2 3 2 2 2 2 4 2 3" xfId="458" xr:uid="{232F570A-9FFE-4CE0-B231-63C80361C655}"/>
    <cellStyle name="Normal 4 3 2 3 2 3 2 2 2 2 4 2 3 2" xfId="459" xr:uid="{6F12CF69-7F72-4C4A-A411-7D1DAFBB6598}"/>
    <cellStyle name="Normal 4 3 2 3 2 3 2 2 2 2 4 2 3 2 2" xfId="1269" xr:uid="{184F70BD-FE4C-46F2-AD71-15852F81A48B}"/>
    <cellStyle name="Normal 4 3 2 3 2 3 2 2 2 2 4 2 3 2 3" xfId="1976" xr:uid="{5BE266C7-7F2F-4874-B572-E6417FAF3DEC}"/>
    <cellStyle name="Normal 4 3 2 3 2 3 2 2 2 2 4 2 3 3" xfId="1268" xr:uid="{EA996BBA-72D5-453A-BA7C-41630E07E9AA}"/>
    <cellStyle name="Normal 4 3 2 3 2 3 2 2 2 2 4 2 3 4" xfId="1977" xr:uid="{BFD8F5EA-6A76-48E1-9BEF-03D2772DC029}"/>
    <cellStyle name="Normal 4 3 2 3 2 3 2 2 2 2 4 2 4" xfId="460" xr:uid="{2FB0CF22-2884-4841-BF50-B82E5A75615F}"/>
    <cellStyle name="Normal 4 3 2 3 2 3 2 2 2 2 4 2 4 2" xfId="461" xr:uid="{C619E8EF-A46A-4205-87B0-F7ED0005039C}"/>
    <cellStyle name="Normal 4 3 2 3 2 3 2 2 2 2 4 2 4 2 2" xfId="1271" xr:uid="{69C8EA31-382D-40AB-A732-FBD21C9A8574}"/>
    <cellStyle name="Normal 4 3 2 3 2 3 2 2 2 2 4 2 4 2 3" xfId="1978" xr:uid="{369D4E47-7C0B-42B1-88EA-EDE061A5A9AD}"/>
    <cellStyle name="Normal 4 3 2 3 2 3 2 2 2 2 4 2 4 3" xfId="1270" xr:uid="{B5368B31-6CA3-4FF4-8DA6-34B639E63BDF}"/>
    <cellStyle name="Normal 4 3 2 3 2 3 2 2 2 2 4 2 4 4" xfId="1979" xr:uid="{0F059E29-4B86-4CC2-9871-AD9B475CE904}"/>
    <cellStyle name="Normal 4 3 2 3 2 3 2 2 2 2 4 2 5" xfId="462" xr:uid="{4FB5580D-57AC-4735-9E84-F23A367D6FF8}"/>
    <cellStyle name="Normal 4 3 2 3 2 3 2 2 2 2 4 2 5 2" xfId="1272" xr:uid="{6E1FAFD9-43B7-428E-9493-DC1BC9E72664}"/>
    <cellStyle name="Normal 4 3 2 3 2 3 2 2 2 2 4 2 5 3" xfId="1980" xr:uid="{47C55533-C7A9-4DBC-8C61-35DA37A1997C}"/>
    <cellStyle name="Normal 4 3 2 3 2 3 2 2 2 2 4 2 6" xfId="1265" xr:uid="{99F50A15-3202-4ACF-A445-0251D6362136}"/>
    <cellStyle name="Normal 4 3 2 3 2 3 2 2 2 2 4 2 7" xfId="1981" xr:uid="{731BBBBE-C0D2-4AF6-BF28-85665AB0B7C6}"/>
    <cellStyle name="Normal 4 3 2 3 2 3 2 2 2 2 4 3" xfId="463" xr:uid="{5D5C90EC-B92B-4493-8F2B-03ACBA547D76}"/>
    <cellStyle name="Normal 4 3 2 3 2 3 2 2 2 2 4 3 2" xfId="1273" xr:uid="{DC121E94-CEF2-42B7-8E41-FDD284484A82}"/>
    <cellStyle name="Normal 4 3 2 3 2 3 2 2 2 2 4 3 3" xfId="1982" xr:uid="{B3D7F19E-1721-4BA6-8E7E-1D48C175E2F2}"/>
    <cellStyle name="Normal 4 3 2 3 2 3 2 2 2 2 4 4" xfId="1264" xr:uid="{7E54534B-D8EC-4AAC-AE85-17B1228C72CA}"/>
    <cellStyle name="Normal 4 3 2 3 2 3 2 2 2 2 4 5" xfId="1983" xr:uid="{8ABE7DB8-C9DC-4E3D-92C3-CD3DCB0B78AE}"/>
    <cellStyle name="Normal 4 3 2 3 2 3 2 2 2 2 5" xfId="464" xr:uid="{47357329-DE68-4463-8F16-E1E37D4B70D9}"/>
    <cellStyle name="Normal 4 3 2 3 2 3 2 2 2 2 5 2" xfId="1274" xr:uid="{846E88F4-C134-4984-8284-BAF6D6416D21}"/>
    <cellStyle name="Normal 4 3 2 3 2 3 2 2 2 2 5 3" xfId="1984" xr:uid="{4D0B8389-8A2B-44B7-8E33-8E9403B8D38A}"/>
    <cellStyle name="Normal 4 3 2 3 2 3 2 2 2 2 6" xfId="1233" xr:uid="{1069EDCB-FFD2-42F3-B94A-D1053885583A}"/>
    <cellStyle name="Normal 4 3 2 3 2 3 2 2 2 2 7" xfId="1985" xr:uid="{BA3B8E2B-38A0-4F50-A0AB-8B123633F967}"/>
    <cellStyle name="Normal 4 3 2 3 2 3 2 2 2 3" xfId="465" xr:uid="{12817331-60B1-47C1-99E7-EB435C1C405E}"/>
    <cellStyle name="Normal 4 3 2 3 2 3 2 2 2 3 2" xfId="1275" xr:uid="{55AE0DB4-2DA0-4516-9BD3-D2B2496414AE}"/>
    <cellStyle name="Normal 4 3 2 3 2 3 2 2 2 3 3" xfId="1986" xr:uid="{15C1DC91-A42A-4542-A95B-E18A6D09A3A4}"/>
    <cellStyle name="Normal 4 3 2 3 2 3 2 2 2 4" xfId="1232" xr:uid="{89831DFE-1FAB-4632-8879-E5C21378FA5B}"/>
    <cellStyle name="Normal 4 3 2 3 2 3 2 2 2 5" xfId="1987" xr:uid="{0C667E43-EC3B-4DE2-A8DC-A0EF62F6787B}"/>
    <cellStyle name="Normal 4 3 2 3 2 3 2 2 3" xfId="466" xr:uid="{61A3960A-1CBD-4F44-B2FE-1AF38193F97A}"/>
    <cellStyle name="Normal 4 3 2 3 2 3 2 2 3 2" xfId="1276" xr:uid="{33604554-2776-4481-BE64-4845B926CBE4}"/>
    <cellStyle name="Normal 4 3 2 3 2 3 2 2 3 3" xfId="1988" xr:uid="{AC32BB02-3C21-442F-B7FE-3342F7123C59}"/>
    <cellStyle name="Normal 4 3 2 3 2 3 2 2 4" xfId="1231" xr:uid="{E997D90A-0212-4E48-B987-DF9B74C89D5B}"/>
    <cellStyle name="Normal 4 3 2 3 2 3 2 2 5" xfId="1989" xr:uid="{C412F6D5-119E-4108-A093-DBB7D1878864}"/>
    <cellStyle name="Normal 4 3 2 3 2 3 2 3" xfId="467" xr:uid="{61D94EFB-BAB9-411E-922C-F27BBC18C8FB}"/>
    <cellStyle name="Normal 4 3 2 3 2 3 2 3 2" xfId="1277" xr:uid="{0D5759D4-2C41-465E-A6E7-88F661E73F66}"/>
    <cellStyle name="Normal 4 3 2 3 2 3 2 3 3" xfId="1990" xr:uid="{2AD2FA7A-6637-4B11-A256-33B712674F06}"/>
    <cellStyle name="Normal 4 3 2 3 2 3 2 4" xfId="1230" xr:uid="{1011539F-12A4-4437-B307-6093718A0B3E}"/>
    <cellStyle name="Normal 4 3 2 3 2 3 2 5" xfId="1991" xr:uid="{410B2EA1-4AB7-488F-8F00-C5EB827AEEAF}"/>
    <cellStyle name="Normal 4 3 2 3 2 3 3" xfId="468" xr:uid="{7B633BEF-2850-4F37-98EC-E3A5A86E5BC6}"/>
    <cellStyle name="Normal 4 3 2 3 2 3 3 2" xfId="1278" xr:uid="{3907C768-81AD-4AF4-A0E7-E8EF26A1916A}"/>
    <cellStyle name="Normal 4 3 2 3 2 3 3 3" xfId="1992" xr:uid="{EC6BAC12-4E0A-4657-90AE-50D08CF59A35}"/>
    <cellStyle name="Normal 4 3 2 3 2 3 4" xfId="1229" xr:uid="{56309111-147D-4312-AC3B-636B2BFE00C5}"/>
    <cellStyle name="Normal 4 3 2 3 2 3 5" xfId="1993" xr:uid="{D63E9BC2-D5D5-428E-B46A-9886E5B5FD02}"/>
    <cellStyle name="Normal 4 3 2 3 2 4" xfId="469" xr:uid="{5EB124D1-09E0-4A93-BD53-6D9CB7D1A6DF}"/>
    <cellStyle name="Normal 4 3 2 3 2 4 2" xfId="1279" xr:uid="{2977D693-EE62-468C-915C-11E0B1BA8795}"/>
    <cellStyle name="Normal 4 3 2 3 2 4 3" xfId="1994" xr:uid="{1480C745-AC71-4F14-A32C-596566A0ECF3}"/>
    <cellStyle name="Normal 4 3 2 3 2 5" xfId="1196" xr:uid="{9EE379AD-5961-4E68-8446-BC3FE3B5E030}"/>
    <cellStyle name="Normal 4 3 2 3 2 6" xfId="1995" xr:uid="{75643D29-1D96-4710-9AF2-42FB0F1C2E3D}"/>
    <cellStyle name="Normal 4 3 2 3 3" xfId="470" xr:uid="{9E2F4F05-20F1-4CFE-B382-241B3A6741A3}"/>
    <cellStyle name="Normal 4 3 2 3 3 2" xfId="471" xr:uid="{86297876-2E5A-4EB6-857C-BF64BC182D95}"/>
    <cellStyle name="Normal 4 3 2 3 3 2 2" xfId="472" xr:uid="{BE04C6F9-310C-4AC6-9BD5-7773600D2FDC}"/>
    <cellStyle name="Normal 4 3 2 3 3 2 2 2" xfId="473" xr:uid="{133CEAF8-BA6A-4CE7-8DAE-D75F7B1B112B}"/>
    <cellStyle name="Normal 4 3 2 3 3 2 2 2 2" xfId="1283" xr:uid="{88FF43B1-7C14-4DC0-A1B4-C669B3BAB9A3}"/>
    <cellStyle name="Normal 4 3 2 3 3 2 2 2 3" xfId="1996" xr:uid="{C2495A7E-3195-49BD-9900-624A3A500834}"/>
    <cellStyle name="Normal 4 3 2 3 3 2 2 3" xfId="1282" xr:uid="{9E590766-C42E-4C1A-9330-BDE5449C1819}"/>
    <cellStyle name="Normal 4 3 2 3 3 2 2 4" xfId="1997" xr:uid="{6355595B-0F91-4A77-A595-F8A895DCC40D}"/>
    <cellStyle name="Normal 4 3 2 3 3 2 3" xfId="474" xr:uid="{160BBD5A-7459-402D-B108-8DF94840C230}"/>
    <cellStyle name="Normal 4 3 2 3 3 2 3 2" xfId="1284" xr:uid="{075DF690-D366-4E9A-808D-BE3EC6A2D8A3}"/>
    <cellStyle name="Normal 4 3 2 3 3 2 3 3" xfId="1998" xr:uid="{F5B1B1F4-D03D-4FA4-ADAF-A7E66CAEE517}"/>
    <cellStyle name="Normal 4 3 2 3 3 2 4" xfId="1281" xr:uid="{106DC87D-91CD-42B3-AB83-286AF7BF0503}"/>
    <cellStyle name="Normal 4 3 2 3 3 2 5" xfId="1999" xr:uid="{528E2D3E-F6D9-4E91-B1DE-76A070954C91}"/>
    <cellStyle name="Normal 4 3 2 3 3 3" xfId="475" xr:uid="{99401C3E-E1F6-4AED-97D3-0638F773C7A5}"/>
    <cellStyle name="Normal 4 3 2 3 3 3 2" xfId="1285" xr:uid="{2B171EB7-4730-4F7A-A36D-786BAC434853}"/>
    <cellStyle name="Normal 4 3 2 3 3 3 3" xfId="2000" xr:uid="{106A6B95-4EE3-4515-B209-16480370D48F}"/>
    <cellStyle name="Normal 4 3 2 3 3 4" xfId="1280" xr:uid="{DDBAA5F0-0BA3-477F-B7EC-7ED16E0C20D5}"/>
    <cellStyle name="Normal 4 3 2 3 3 5" xfId="2001" xr:uid="{1CA61AE0-CFCB-4782-8ECC-B6AEDD7D9EBA}"/>
    <cellStyle name="Normal 4 3 2 3 4" xfId="476" xr:uid="{C6C1E4D5-15AB-4124-AD58-FEE874A01FEF}"/>
    <cellStyle name="Normal 4 3 2 3 4 2" xfId="1286" xr:uid="{E561491E-F258-4BF4-8C39-0E59080700D6}"/>
    <cellStyle name="Normal 4 3 2 3 4 3" xfId="2002" xr:uid="{C7656457-B8C6-403B-8D7E-3555CCAE60AA}"/>
    <cellStyle name="Normal 4 3 2 3 5" xfId="1195" xr:uid="{5C75378A-E897-40B8-A6C8-3AA717B94D15}"/>
    <cellStyle name="Normal 4 3 2 3 6" xfId="2003" xr:uid="{3D1F11D2-0AC2-4A2E-B0D9-1316191A3B11}"/>
    <cellStyle name="Normal 4 3 2 4" xfId="477" xr:uid="{575E98E7-FF9E-4AFB-9A57-8C76EE90B99A}"/>
    <cellStyle name="Normal 4 3 2 4 2" xfId="1287" xr:uid="{FF860F46-4BB7-4397-8818-F5C9DDE1159D}"/>
    <cellStyle name="Normal 4 3 2 4 3" xfId="2004" xr:uid="{7E5844FA-BAD0-4D30-920A-932C4BCA7B45}"/>
    <cellStyle name="Normal 4 3 2 5" xfId="1164" xr:uid="{BF947ADB-F2CD-49FD-9705-7BABD3C281F0}"/>
    <cellStyle name="Normal 4 3 2 6" xfId="2005" xr:uid="{EB888D93-A1BB-4EB8-B7F9-2B39AB5D166D}"/>
    <cellStyle name="Normal 4 3 3" xfId="478" xr:uid="{A0959ABE-AE71-4568-8984-9588595A2218}"/>
    <cellStyle name="Normal 4 3 3 2" xfId="479" xr:uid="{FC6EAB5A-71B2-4CFA-BFC0-4F282BFE3155}"/>
    <cellStyle name="Normal 4 3 3 2 2" xfId="1289" xr:uid="{EEF2AD9D-12C2-4154-B6AB-70818A233BAA}"/>
    <cellStyle name="Normal 4 3 3 2 3" xfId="2006" xr:uid="{C9A86B18-AB2E-4F22-908C-34639922AF1D}"/>
    <cellStyle name="Normal 4 3 3 3" xfId="1288" xr:uid="{BE7D8F9E-E704-4A28-A1CB-9B859FD31253}"/>
    <cellStyle name="Normal 4 3 3 4" xfId="2007" xr:uid="{88ED2764-EF75-4607-A852-7B5CD1E46E85}"/>
    <cellStyle name="Normal 4 3 4" xfId="480" xr:uid="{A1B0111B-021A-45E5-B1F5-5BBBAD14BB5C}"/>
    <cellStyle name="Normal 4 3 4 2" xfId="1290" xr:uid="{E86B01A8-205E-47A8-A717-1781E29943B9}"/>
    <cellStyle name="Normal 4 3 4 3" xfId="2008" xr:uid="{F5D6BB57-F232-4A44-A914-4BBB892B57A8}"/>
    <cellStyle name="Normal 4 3 5" xfId="1163" xr:uid="{01AB9A16-90B7-492B-BF5C-5E2D6EEE0D54}"/>
    <cellStyle name="Normal 4 3 6" xfId="2009" xr:uid="{59A4DFAC-C708-416B-8D13-CC825640D9F0}"/>
    <cellStyle name="Normal 4 3 7" xfId="2660" xr:uid="{76137FBF-FB5F-43EC-BD54-24FF63463CEF}"/>
    <cellStyle name="Normal 4 4" xfId="481" xr:uid="{A45E95ED-4EE5-4B4B-8247-1663C7DFE080}"/>
    <cellStyle name="Normal 4 4 2" xfId="482" xr:uid="{B65568D3-1590-4384-8E39-616F48BACC3B}"/>
    <cellStyle name="Normal 4 4 2 2" xfId="483" xr:uid="{E1DFB325-82C7-4680-9C88-CC21BDD94EB9}"/>
    <cellStyle name="Normal 4 4 2 2 2" xfId="484" xr:uid="{DBB07CCB-41F5-43D3-948B-12926E831DF2}"/>
    <cellStyle name="Normal 4 4 2 2 2 2" xfId="485" xr:uid="{03379CB9-FAC8-43BF-BA4A-217CBD8D58FE}"/>
    <cellStyle name="Normal 4 4 2 2 2 2 2" xfId="1295" xr:uid="{64AF4155-0C53-4579-A22E-17AB4ED53E05}"/>
    <cellStyle name="Normal 4 4 2 2 2 2 3" xfId="2010" xr:uid="{BF93A4ED-BBA6-4910-809D-114C3FEFF130}"/>
    <cellStyle name="Normal 4 4 2 2 2 3" xfId="1294" xr:uid="{E16F12A6-10F1-46EE-B569-E5C3548238BE}"/>
    <cellStyle name="Normal 4 4 2 2 2 4" xfId="2011" xr:uid="{445289BC-C2C8-4EBC-B0DF-16876E47FC98}"/>
    <cellStyle name="Normal 4 4 2 2 3" xfId="486" xr:uid="{BCCC6FFA-4D84-4E7C-A9AF-A5EC90B4ADF5}"/>
    <cellStyle name="Normal 4 4 2 2 3 2" xfId="487" xr:uid="{F601E90C-839C-46FF-8E6C-05ECFF49EB70}"/>
    <cellStyle name="Normal 4 4 2 2 3 2 2" xfId="488" xr:uid="{618CF061-C105-4F31-A8E4-F046D530B961}"/>
    <cellStyle name="Normal 4 4 2 2 3 2 2 2" xfId="489" xr:uid="{437EC291-C10F-4497-8526-2266F415C080}"/>
    <cellStyle name="Normal 4 4 2 2 3 2 2 2 2" xfId="490" xr:uid="{CD74AD8B-998D-4286-B865-23BC59A3B31D}"/>
    <cellStyle name="Normal 4 4 2 2 3 2 2 2 2 2" xfId="1300" xr:uid="{0358A02F-6EAC-4158-8225-9974E737AF5A}"/>
    <cellStyle name="Normal 4 4 2 2 3 2 2 2 2 3" xfId="2012" xr:uid="{3FFC1C99-D572-4DC7-B835-6AA195D24F6F}"/>
    <cellStyle name="Normal 4 4 2 2 3 2 2 2 3" xfId="491" xr:uid="{96723669-3872-43C0-9D91-85F98CF5D365}"/>
    <cellStyle name="Normal 4 4 2 2 3 2 2 2 3 2" xfId="492" xr:uid="{74FFA874-5E9D-45CA-BF4F-62B14B2FFB8A}"/>
    <cellStyle name="Normal 4 4 2 2 3 2 2 2 3 2 2" xfId="1302" xr:uid="{C6CC58C8-A225-40C9-9473-5F23DA2E0713}"/>
    <cellStyle name="Normal 4 4 2 2 3 2 2 2 3 2 3" xfId="2013" xr:uid="{546B6F27-AAE0-4555-90C7-B144C71475A3}"/>
    <cellStyle name="Normal 4 4 2 2 3 2 2 2 3 3" xfId="1301" xr:uid="{34E20171-E1AE-4EE8-8A47-A3723821A692}"/>
    <cellStyle name="Normal 4 4 2 2 3 2 2 2 3 4" xfId="2014" xr:uid="{852ACBA9-EDF8-494F-8D69-F30435EEA972}"/>
    <cellStyle name="Normal 4 4 2 2 3 2 2 2 4" xfId="1299" xr:uid="{8BECFBF7-6F9A-4116-A61C-38F0C0D63A6C}"/>
    <cellStyle name="Normal 4 4 2 2 3 2 2 2 5" xfId="2015" xr:uid="{4C49DF58-4270-401B-890D-0C1E89373F43}"/>
    <cellStyle name="Normal 4 4 2 2 3 2 2 3" xfId="493" xr:uid="{5DAD4BA3-022A-4469-AFA3-95AAEDB345C2}"/>
    <cellStyle name="Normal 4 4 2 2 3 2 2 3 2" xfId="1303" xr:uid="{2C3C3CC4-0ED6-40B1-A719-3D5A8495E5E5}"/>
    <cellStyle name="Normal 4 4 2 2 3 2 2 3 3" xfId="2016" xr:uid="{C9746795-0FF5-450B-9905-D98477DB1A0B}"/>
    <cellStyle name="Normal 4 4 2 2 3 2 2 4" xfId="1298" xr:uid="{B71E5A80-6AE5-41C0-BEF3-5923D6C70B3E}"/>
    <cellStyle name="Normal 4 4 2 2 3 2 2 5" xfId="2017" xr:uid="{96653873-CEE2-4B03-B2FE-B1CAC73F7B9C}"/>
    <cellStyle name="Normal 4 4 2 2 3 2 3" xfId="494" xr:uid="{DD91C2C8-3139-4E83-9925-39DD5B34A0F5}"/>
    <cellStyle name="Normal 4 4 2 2 3 2 3 2" xfId="1304" xr:uid="{36E3778C-E1B7-4673-917A-77EA549761E9}"/>
    <cellStyle name="Normal 4 4 2 2 3 2 3 3" xfId="2018" xr:uid="{429F5B67-3BD8-431F-88DB-55FDAE32B4BA}"/>
    <cellStyle name="Normal 4 4 2 2 3 2 4" xfId="1297" xr:uid="{595A4FCA-7EED-4810-B61E-CAAA1AB6BC35}"/>
    <cellStyle name="Normal 4 4 2 2 3 2 5" xfId="2019" xr:uid="{BD886C4F-1D80-43B1-86D2-45E900CE0455}"/>
    <cellStyle name="Normal 4 4 2 2 3 3" xfId="495" xr:uid="{9B2B648A-7EF6-4FE9-BFD8-22EF81221B86}"/>
    <cellStyle name="Normal 4 4 2 2 3 3 2" xfId="1305" xr:uid="{B692F63A-83CE-4BCE-BEC8-0B7C1AA4B66A}"/>
    <cellStyle name="Normal 4 4 2 2 3 3 3" xfId="2020" xr:uid="{2F83A1DE-57A0-4867-98D4-24A17A493961}"/>
    <cellStyle name="Normal 4 4 2 2 3 4" xfId="1296" xr:uid="{E5056D42-3DE1-4B6F-8DD4-990973452FA2}"/>
    <cellStyle name="Normal 4 4 2 2 3 5" xfId="2021" xr:uid="{2D4419AB-20BB-413E-BBD3-56DFAB0B1BB8}"/>
    <cellStyle name="Normal 4 4 2 2 4" xfId="496" xr:uid="{EC0AED75-5411-48F5-B03F-83D21BC076CD}"/>
    <cellStyle name="Normal 4 4 2 2 4 2" xfId="1306" xr:uid="{B817CEC8-8432-4F3B-8C6B-BB03B5BE606D}"/>
    <cellStyle name="Normal 4 4 2 2 4 3" xfId="2022" xr:uid="{C4FA3A24-7952-456D-8F41-896C2224FFF2}"/>
    <cellStyle name="Normal 4 4 2 2 5" xfId="1293" xr:uid="{878B7C52-0D6D-4124-8361-676CAACF97D7}"/>
    <cellStyle name="Normal 4 4 2 2 6" xfId="2023" xr:uid="{50A9DE67-0E3F-4FB2-A499-EDF045FF22F2}"/>
    <cellStyle name="Normal 4 4 2 3" xfId="497" xr:uid="{D3D82F0C-72A3-4D1D-8C26-63A9759DA4A9}"/>
    <cellStyle name="Normal 4 4 2 3 2" xfId="498" xr:uid="{86B232F2-84E4-4E26-8240-E1FC3DA5F6B7}"/>
    <cellStyle name="Normal 4 4 2 3 2 2" xfId="499" xr:uid="{2D34DD7C-1599-450A-98DD-F767EE85994C}"/>
    <cellStyle name="Normal 4 4 2 3 2 2 2" xfId="500" xr:uid="{A9398C03-DB86-47DB-A101-F12C3290A8AA}"/>
    <cellStyle name="Normal 4 4 2 3 2 2 2 2" xfId="501" xr:uid="{0158FFF4-410C-4C55-9828-1F8534196E63}"/>
    <cellStyle name="Normal 4 4 2 3 2 2 2 2 2" xfId="502" xr:uid="{4B5BE848-C94E-443D-8F7E-3A5B92DD7207}"/>
    <cellStyle name="Normal 4 4 2 3 2 2 2 2 2 2" xfId="503" xr:uid="{79BC81AA-471E-45FA-AAC4-78C7CAE01D09}"/>
    <cellStyle name="Normal 4 4 2 3 2 2 2 2 2 2 2" xfId="504" xr:uid="{842E74E5-2722-48E4-AB40-DFE7DCAF7B4B}"/>
    <cellStyle name="Normal 4 4 2 3 2 2 2 2 2 2 2 2" xfId="1314" xr:uid="{AF63CA92-3CB5-4C5E-B012-FDA42188E6C2}"/>
    <cellStyle name="Normal 4 4 2 3 2 2 2 2 2 2 2 3" xfId="2024" xr:uid="{9B288F17-E3CD-48B4-9713-2E3D5FAF12C6}"/>
    <cellStyle name="Normal 4 4 2 3 2 2 2 2 2 2 3" xfId="1313" xr:uid="{5834B139-08AD-4744-8509-620B8D245A72}"/>
    <cellStyle name="Normal 4 4 2 3 2 2 2 2 2 2 4" xfId="2025" xr:uid="{6ABF5A7F-1ADA-40EA-92E9-B9F8293FFD48}"/>
    <cellStyle name="Normal 4 4 2 3 2 2 2 2 2 3" xfId="505" xr:uid="{94F0EF98-C092-4515-BFB9-58F106F36679}"/>
    <cellStyle name="Normal 4 4 2 3 2 2 2 2 2 3 2" xfId="506" xr:uid="{3C09F9D8-4885-4116-AC33-A895BAC76F28}"/>
    <cellStyle name="Normal 4 4 2 3 2 2 2 2 2 3 2 2" xfId="1316" xr:uid="{0C411205-C3F5-416F-9975-1E15F6EC3EE1}"/>
    <cellStyle name="Normal 4 4 2 3 2 2 2 2 2 3 2 3" xfId="2026" xr:uid="{D65A0A9B-22CC-4D2B-9093-82E13BB16693}"/>
    <cellStyle name="Normal 4 4 2 3 2 2 2 2 2 3 3" xfId="1315" xr:uid="{6E960207-7BBB-4776-8FF4-BCEC54EA77C8}"/>
    <cellStyle name="Normal 4 4 2 3 2 2 2 2 2 3 4" xfId="2027" xr:uid="{9000545F-9C9C-4D9C-A9B4-FD74A0561B1E}"/>
    <cellStyle name="Normal 4 4 2 3 2 2 2 2 2 4" xfId="507" xr:uid="{F2C6B8D9-4CE5-4C2D-BBDE-D4FA99C867A4}"/>
    <cellStyle name="Normal 4 4 2 3 2 2 2 2 2 4 2" xfId="1317" xr:uid="{6463B72B-DD7D-4D19-8D15-A6193F467538}"/>
    <cellStyle name="Normal 4 4 2 3 2 2 2 2 2 4 3" xfId="2028" xr:uid="{ECEB35CB-718A-41D1-A776-B217A7670F61}"/>
    <cellStyle name="Normal 4 4 2 3 2 2 2 2 2 5" xfId="1312" xr:uid="{43E819C9-FD68-4050-827B-7110ED8B3DA2}"/>
    <cellStyle name="Normal 4 4 2 3 2 2 2 2 2 6" xfId="2029" xr:uid="{B927F92F-A3B4-4CEA-90D7-DFC73F139797}"/>
    <cellStyle name="Normal 4 4 2 3 2 2 2 2 3" xfId="508" xr:uid="{B2A81BFF-4AC5-4E02-B6F8-4E4534132C48}"/>
    <cellStyle name="Normal 4 4 2 3 2 2 2 2 3 2" xfId="1318" xr:uid="{ACD69780-8403-468F-8206-31DA687940DA}"/>
    <cellStyle name="Normal 4 4 2 3 2 2 2 2 3 3" xfId="2030" xr:uid="{609004C3-C69E-4EEC-A859-06C5F188C1F8}"/>
    <cellStyle name="Normal 4 4 2 3 2 2 2 2 4" xfId="1311" xr:uid="{824D91B7-AF7D-48E0-AEA4-02539EC54256}"/>
    <cellStyle name="Normal 4 4 2 3 2 2 2 2 5" xfId="2031" xr:uid="{1A52A183-5C15-49DF-BDB2-990D5D017D73}"/>
    <cellStyle name="Normal 4 4 2 3 2 2 2 3" xfId="509" xr:uid="{61AC960C-53B4-4541-B859-E735FC8D1EB7}"/>
    <cellStyle name="Normal 4 4 2 3 2 2 2 3 2" xfId="510" xr:uid="{A0610C4B-0455-4571-AD09-B41E763D37B1}"/>
    <cellStyle name="Normal 4 4 2 3 2 2 2 3 2 2" xfId="1320" xr:uid="{E3AC1C7E-FFC1-4DF4-A1E2-FB06FEB42C8E}"/>
    <cellStyle name="Normal 4 4 2 3 2 2 2 3 2 3" xfId="2032" xr:uid="{63C9AAA2-3291-4AA4-ADD0-E9AD565D9246}"/>
    <cellStyle name="Normal 4 4 2 3 2 2 2 3 3" xfId="1319" xr:uid="{3DC98603-8838-4957-8B52-B527BD0CD576}"/>
    <cellStyle name="Normal 4 4 2 3 2 2 2 3 4" xfId="2033" xr:uid="{BDCD8779-F7F1-4046-8A1E-1A6A5B5BF854}"/>
    <cellStyle name="Normal 4 4 2 3 2 2 2 4" xfId="511" xr:uid="{7F0C7E8D-57D4-41BC-A381-6F8925F92D01}"/>
    <cellStyle name="Normal 4 4 2 3 2 2 2 4 2" xfId="1321" xr:uid="{DEF932CF-DC19-4BC3-8BD0-68EA6DA52157}"/>
    <cellStyle name="Normal 4 4 2 3 2 2 2 4 3" xfId="2034" xr:uid="{B7331C02-4DE6-47ED-899C-A62A0328A378}"/>
    <cellStyle name="Normal 4 4 2 3 2 2 2 5" xfId="1310" xr:uid="{A5092087-F45E-4164-B187-0D83563AB682}"/>
    <cellStyle name="Normal 4 4 2 3 2 2 2 6" xfId="2035" xr:uid="{51620872-046D-4A95-93AE-867E275552AB}"/>
    <cellStyle name="Normal 4 4 2 3 2 2 3" xfId="512" xr:uid="{01F407EE-5933-4956-935E-7D79EFDDF033}"/>
    <cellStyle name="Normal 4 4 2 3 2 2 3 2" xfId="1322" xr:uid="{AC5A598B-22F8-4205-AF5E-0C42B971DAF0}"/>
    <cellStyle name="Normal 4 4 2 3 2 2 3 3" xfId="2036" xr:uid="{51B31103-DF65-4C9B-8AE5-458A0B1D7685}"/>
    <cellStyle name="Normal 4 4 2 3 2 2 4" xfId="1309" xr:uid="{D80823E2-69E5-4112-847D-15B4EAD10455}"/>
    <cellStyle name="Normal 4 4 2 3 2 2 5" xfId="2037" xr:uid="{F237FC74-B81B-4E21-9921-B6C7C005DB3F}"/>
    <cellStyle name="Normal 4 4 2 3 2 3" xfId="513" xr:uid="{3CC0482F-B279-4A3F-A99A-9ADC1136DA4D}"/>
    <cellStyle name="Normal 4 4 2 3 2 3 2" xfId="1323" xr:uid="{3C9CF7A1-383E-4A1A-BB85-39938D3BB4EE}"/>
    <cellStyle name="Normal 4 4 2 3 2 3 3" xfId="2038" xr:uid="{CDAB7E3C-491A-4ABF-A2E6-2609D97D0B56}"/>
    <cellStyle name="Normal 4 4 2 3 2 4" xfId="1308" xr:uid="{C2DB37EB-918D-40A6-805D-A25B7D1D2F01}"/>
    <cellStyle name="Normal 4 4 2 3 2 5" xfId="2039" xr:uid="{8086B95F-8E13-4D7E-BC18-0F3745388F2D}"/>
    <cellStyle name="Normal 4 4 2 3 3" xfId="514" xr:uid="{B1A7684C-DA21-4647-9F80-7BF33B294CD2}"/>
    <cellStyle name="Normal 4 4 2 3 3 2" xfId="1324" xr:uid="{6AE24E1D-3881-41D8-B2A4-B3C6BF918487}"/>
    <cellStyle name="Normal 4 4 2 3 3 3" xfId="2040" xr:uid="{D5B3FE3A-C683-4AA1-B71A-B44FBD38B7B5}"/>
    <cellStyle name="Normal 4 4 2 3 4" xfId="1307" xr:uid="{707533E6-6D8C-49DC-9936-8C1F0F2C0545}"/>
    <cellStyle name="Normal 4 4 2 3 5" xfId="2041" xr:uid="{8387EA88-F15C-42DD-9C60-A6E594B5C6EE}"/>
    <cellStyle name="Normal 4 4 2 4" xfId="515" xr:uid="{E6A56916-C8A2-4D21-A574-2E4A1B13CA7B}"/>
    <cellStyle name="Normal 4 4 2 4 2" xfId="1325" xr:uid="{BB41BAF5-A4D0-485D-896F-11E5AA21B608}"/>
    <cellStyle name="Normal 4 4 2 4 3" xfId="2042" xr:uid="{0A1EF087-19C9-46F6-981F-A8EFB6EFBEF1}"/>
    <cellStyle name="Normal 4 4 2 5" xfId="1292" xr:uid="{5997F228-781B-473D-A21A-7ADB456D7C11}"/>
    <cellStyle name="Normal 4 4 2 6" xfId="2043" xr:uid="{DE837402-DA71-48C9-B733-471709BCFDD9}"/>
    <cellStyle name="Normal 4 4 3" xfId="516" xr:uid="{C3DA8B37-0A1C-453B-BF39-CFFBA6298A10}"/>
    <cellStyle name="Normal 4 4 3 2" xfId="517" xr:uid="{7DE65365-45F4-45D7-B992-D63722792FE4}"/>
    <cellStyle name="Normal 4 4 3 2 2" xfId="518" xr:uid="{861C454E-3180-4AF3-851F-7D26ABE179FB}"/>
    <cellStyle name="Normal 4 4 3 2 2 2" xfId="519" xr:uid="{A403DF2B-657B-4BA7-B959-ED33D3900256}"/>
    <cellStyle name="Normal 4 4 3 2 2 2 2" xfId="520" xr:uid="{9B541269-7E98-453E-9DC2-18077FDF4A84}"/>
    <cellStyle name="Normal 4 4 3 2 2 2 2 2" xfId="521" xr:uid="{3131A05C-0E30-4631-B6BC-CFAA0A266404}"/>
    <cellStyle name="Normal 4 4 3 2 2 2 2 2 2" xfId="522" xr:uid="{7152E268-816A-4672-98A0-C76FB3D8D2A6}"/>
    <cellStyle name="Normal 4 4 3 2 2 2 2 2 2 2" xfId="523" xr:uid="{BA87D24F-2BD2-4B72-A390-A6107350440F}"/>
    <cellStyle name="Normal 4 4 3 2 2 2 2 2 2 2 2" xfId="1333" xr:uid="{06EBE9A1-25C3-4450-AC0A-DB7B430B2460}"/>
    <cellStyle name="Normal 4 4 3 2 2 2 2 2 2 2 3" xfId="2044" xr:uid="{4884C957-ED23-4D85-A01E-EB643F7E79F7}"/>
    <cellStyle name="Normal 4 4 3 2 2 2 2 2 2 3" xfId="1332" xr:uid="{428F2586-F78A-4510-87AD-2EB40563128B}"/>
    <cellStyle name="Normal 4 4 3 2 2 2 2 2 2 4" xfId="2045" xr:uid="{0335704C-2297-4A0D-8C13-E971C4EDA85D}"/>
    <cellStyle name="Normal 4 4 3 2 2 2 2 2 3" xfId="524" xr:uid="{973C31E8-36A2-4922-AB1E-2309B5697E5B}"/>
    <cellStyle name="Normal 4 4 3 2 2 2 2 2 3 2" xfId="1334" xr:uid="{5F3FE29D-225C-4633-B25E-1CBC9490C037}"/>
    <cellStyle name="Normal 4 4 3 2 2 2 2 2 3 3" xfId="2046" xr:uid="{4F96D037-054F-4F44-92BC-D840C2A0ED8C}"/>
    <cellStyle name="Normal 4 4 3 2 2 2 2 2 4" xfId="1331" xr:uid="{C0E2AEE5-5914-4F88-8BD4-303270442F31}"/>
    <cellStyle name="Normal 4 4 3 2 2 2 2 2 5" xfId="2047" xr:uid="{12810B4F-7B2B-4B01-8276-668BF560DC32}"/>
    <cellStyle name="Normal 4 4 3 2 2 2 2 3" xfId="525" xr:uid="{46437725-51F0-418A-AA86-67BD61D6F314}"/>
    <cellStyle name="Normal 4 4 3 2 2 2 2 3 2" xfId="1335" xr:uid="{4664DB37-D31D-46BA-819D-AE839E08A580}"/>
    <cellStyle name="Normal 4 4 3 2 2 2 2 3 3" xfId="2048" xr:uid="{5163364A-B77A-49D6-A038-C9821D8B5643}"/>
    <cellStyle name="Normal 4 4 3 2 2 2 2 4" xfId="1330" xr:uid="{32681B9F-8C23-459E-B757-063E5E11FF9F}"/>
    <cellStyle name="Normal 4 4 3 2 2 2 2 5" xfId="2049" xr:uid="{3843338F-8D88-495D-83F8-9FFDBACE78C8}"/>
    <cellStyle name="Normal 4 4 3 2 2 2 3" xfId="526" xr:uid="{CDCB58AB-0A64-44C1-AFDD-FAC6BFA5B395}"/>
    <cellStyle name="Normal 4 4 3 2 2 2 3 2" xfId="1336" xr:uid="{70A8DA7E-8782-417C-BF4A-8810F0A08BF6}"/>
    <cellStyle name="Normal 4 4 3 2 2 2 3 3" xfId="2050" xr:uid="{A618223E-A7E4-4F18-85D1-C9EEEFB2A8AE}"/>
    <cellStyle name="Normal 4 4 3 2 2 2 4" xfId="1329" xr:uid="{DDD0D4A6-70F0-4986-A4DA-1E912D5E7C23}"/>
    <cellStyle name="Normal 4 4 3 2 2 2 5" xfId="2051" xr:uid="{FD3AC28D-2B44-49AC-8918-82FDDD4BEA13}"/>
    <cellStyle name="Normal 4 4 3 2 2 3" xfId="527" xr:uid="{F5FF2C72-9143-43D0-9452-B73F5D87FC81}"/>
    <cellStyle name="Normal 4 4 3 2 2 3 2" xfId="1337" xr:uid="{4437E055-E4C6-4059-A04C-00DCFBF194D2}"/>
    <cellStyle name="Normal 4 4 3 2 2 3 3" xfId="2052" xr:uid="{D4378EB9-B918-493F-994C-10C25CFC2B48}"/>
    <cellStyle name="Normal 4 4 3 2 2 4" xfId="1328" xr:uid="{EE1B4D04-1FE9-4DE1-BD77-C7B9F82A2E95}"/>
    <cellStyle name="Normal 4 4 3 2 2 5" xfId="2053" xr:uid="{018A4704-4545-4A6A-9B13-F127B50FB776}"/>
    <cellStyle name="Normal 4 4 3 2 3" xfId="528" xr:uid="{8E978E5E-2B8F-4155-8673-FFB1D2E31C8B}"/>
    <cellStyle name="Normal 4 4 3 2 3 2" xfId="1338" xr:uid="{01C98326-9909-48BE-9755-2E2DEA235EBF}"/>
    <cellStyle name="Normal 4 4 3 2 3 3" xfId="2054" xr:uid="{9FDDC76E-B51A-4DAE-AEA8-E4036B908310}"/>
    <cellStyle name="Normal 4 4 3 2 4" xfId="1327" xr:uid="{547A01EE-6126-43BB-AF09-A565A758E7D3}"/>
    <cellStyle name="Normal 4 4 3 2 5" xfId="2055" xr:uid="{E7385A8D-B870-41C9-8A7B-EDDD46033F6E}"/>
    <cellStyle name="Normal 4 4 3 3" xfId="529" xr:uid="{C4ED7A8A-8196-47C3-BF6D-184BD2D1941A}"/>
    <cellStyle name="Normal 4 4 3 3 2" xfId="530" xr:uid="{D47D0F10-7150-48AE-8D27-7129A6351819}"/>
    <cellStyle name="Normal 4 4 3 3 2 2" xfId="1340" xr:uid="{115742B4-7433-4A30-BF2A-F626DD5CAEAF}"/>
    <cellStyle name="Normal 4 4 3 3 2 3" xfId="2056" xr:uid="{061B0DD6-5B80-45F2-B826-DFBBF9394673}"/>
    <cellStyle name="Normal 4 4 3 3 3" xfId="1339" xr:uid="{3ABAFFEC-761B-4B74-8E85-D100AE7F23D5}"/>
    <cellStyle name="Normal 4 4 3 3 4" xfId="2057" xr:uid="{FFE5AC25-BD8E-48F3-A600-8A64D71D85B6}"/>
    <cellStyle name="Normal 4 4 3 4" xfId="531" xr:uid="{C89BDAC8-DD3E-4E73-AA7C-7917E03F607C}"/>
    <cellStyle name="Normal 4 4 3 4 2" xfId="532" xr:uid="{EA1593A1-13D7-4BC7-A3C8-0EA608D14831}"/>
    <cellStyle name="Normal 4 4 3 4 2 2" xfId="533" xr:uid="{1B06EC62-EEB1-46A6-AB39-8DE7DD72AAA9}"/>
    <cellStyle name="Normal 4 4 3 4 2 2 2" xfId="534" xr:uid="{7EA8AF56-34BC-4FB9-83EA-8A6CE04CCD37}"/>
    <cellStyle name="Normal 4 4 3 4 2 2 2 2" xfId="535" xr:uid="{7361C121-F791-452F-BBA2-87422585CFC7}"/>
    <cellStyle name="Normal 4 4 3 4 2 2 2 2 2" xfId="536" xr:uid="{6F72DDF4-0871-4EFA-B473-AF054615B5BB}"/>
    <cellStyle name="Normal 4 4 3 4 2 2 2 2 2 2" xfId="1346" xr:uid="{9D7A5CE8-3787-43F5-95FC-9DED8B6036ED}"/>
    <cellStyle name="Normal 4 4 3 4 2 2 2 2 2 3" xfId="2058" xr:uid="{BD48CF9C-FB25-4E6C-B86D-6F6B0CAB776D}"/>
    <cellStyle name="Normal 4 4 3 4 2 2 2 2 3" xfId="537" xr:uid="{6C510813-088A-463B-9A73-4E2913E002EF}"/>
    <cellStyle name="Normal 4 4 3 4 2 2 2 2 3 2" xfId="538" xr:uid="{775857C3-472F-4E08-A862-9A96C2420212}"/>
    <cellStyle name="Normal 4 4 3 4 2 2 2 2 3 2 2" xfId="1348" xr:uid="{2FE9B624-CA4D-4E15-B96B-FC7DE7AB6724}"/>
    <cellStyle name="Normal 4 4 3 4 2 2 2 2 3 2 3" xfId="2059" xr:uid="{C0688429-ABEB-426A-8A28-D49A5E1CDEAD}"/>
    <cellStyle name="Normal 4 4 3 4 2 2 2 2 3 3" xfId="1347" xr:uid="{246C2089-451D-4BDF-A390-000B9C1E84ED}"/>
    <cellStyle name="Normal 4 4 3 4 2 2 2 2 3 4" xfId="2060" xr:uid="{6E2BAA21-26C0-4A9E-9E42-C60AEB2E3452}"/>
    <cellStyle name="Normal 4 4 3 4 2 2 2 2 4" xfId="1345" xr:uid="{1B3FA3A1-54C8-4123-BFAB-38050C4A8854}"/>
    <cellStyle name="Normal 4 4 3 4 2 2 2 2 5" xfId="2061" xr:uid="{28BEDD8E-D598-40D9-9704-2545E164CFD2}"/>
    <cellStyle name="Normal 4 4 3 4 2 2 2 3" xfId="539" xr:uid="{F696DEE2-A6C0-41AB-9304-C8E0D7AE0181}"/>
    <cellStyle name="Normal 4 4 3 4 2 2 2 3 2" xfId="1349" xr:uid="{965ED137-B03E-4F69-9E22-60149FEEAD10}"/>
    <cellStyle name="Normal 4 4 3 4 2 2 2 3 3" xfId="2062" xr:uid="{BBA8320D-DD5C-4A15-926B-45324E7F1FD8}"/>
    <cellStyle name="Normal 4 4 3 4 2 2 2 4" xfId="1344" xr:uid="{3B6395DF-EB33-47AE-8B9F-8F1FF14C95B2}"/>
    <cellStyle name="Normal 4 4 3 4 2 2 2 5" xfId="2063" xr:uid="{4038CD0D-1637-4BBA-80D4-E345C5CC6A47}"/>
    <cellStyle name="Normal 4 4 3 4 2 2 3" xfId="540" xr:uid="{9FC8F9BA-69A8-4039-8B54-DB20287623DE}"/>
    <cellStyle name="Normal 4 4 3 4 2 2 3 2" xfId="541" xr:uid="{E8F58622-2821-4F2A-89A7-E579B9895F46}"/>
    <cellStyle name="Normal 4 4 3 4 2 2 3 2 2" xfId="542" xr:uid="{2F72437B-9303-4E61-AE59-EAEE8DA9A74A}"/>
    <cellStyle name="Normal 4 4 3 4 2 2 3 2 2 2" xfId="1352" xr:uid="{B0FFEDC2-2187-4E3F-8D58-FE9A33B5EE50}"/>
    <cellStyle name="Normal 4 4 3 4 2 2 3 2 2 3" xfId="2064" xr:uid="{249741C5-9913-466A-9CF8-0836476CC35F}"/>
    <cellStyle name="Normal 4 4 3 4 2 2 3 2 3" xfId="543" xr:uid="{5719D04B-A2D0-4FC0-9AD8-ED0F77E9CCC1}"/>
    <cellStyle name="Normal 4 4 3 4 2 2 3 2 3 2" xfId="1353" xr:uid="{775AF4EA-093F-4B6A-A6BF-43443C0D215E}"/>
    <cellStyle name="Normal 4 4 3 4 2 2 3 2 3 3" xfId="2065" xr:uid="{C43A23DA-E5D2-40A8-A3CD-3F72042770E4}"/>
    <cellStyle name="Normal 4 4 3 4 2 2 3 2 4" xfId="1351" xr:uid="{D506BE87-2B7C-46F1-8C74-A0A6607397DA}"/>
    <cellStyle name="Normal 4 4 3 4 2 2 3 2 5" xfId="2066" xr:uid="{9F12D099-1FD0-4784-9679-9B1B68C9C967}"/>
    <cellStyle name="Normal 4 4 3 4 2 2 3 3" xfId="544" xr:uid="{0E442EBE-9C43-478A-AF7C-40E68EE4969E}"/>
    <cellStyle name="Normal 4 4 3 4 2 2 3 3 2" xfId="1354" xr:uid="{FF2FE25A-3F7C-4D99-862A-CAFBECA6D7F9}"/>
    <cellStyle name="Normal 4 4 3 4 2 2 3 3 3" xfId="2067" xr:uid="{DE57AB50-457A-4648-99B0-3B3CD6082BA2}"/>
    <cellStyle name="Normal 4 4 3 4 2 2 3 4" xfId="545" xr:uid="{F1382BEC-08B0-43D6-AD7A-15168422DA17}"/>
    <cellStyle name="Normal 4 4 3 4 2 2 3 4 2" xfId="1355" xr:uid="{87003B4D-7E7A-4020-8546-D81A72146FE7}"/>
    <cellStyle name="Normal 4 4 3 4 2 2 3 4 3" xfId="2068" xr:uid="{A3F01FB5-4225-437F-BB82-A5E688087AEF}"/>
    <cellStyle name="Normal 4 4 3 4 2 2 3 5" xfId="1350" xr:uid="{7B930342-6C9C-4A33-A6BE-10F1A4646CFC}"/>
    <cellStyle name="Normal 4 4 3 4 2 2 3 6" xfId="2069" xr:uid="{A9BCC939-3C54-4D6B-BDAB-9F858031EF44}"/>
    <cellStyle name="Normal 4 4 3 4 2 2 4" xfId="546" xr:uid="{547B1F7B-9513-4581-A5FB-6EC798C4732D}"/>
    <cellStyle name="Normal 4 4 3 4 2 2 4 2" xfId="1356" xr:uid="{ED2A6CBF-1601-4960-94F5-95D63FC1725E}"/>
    <cellStyle name="Normal 4 4 3 4 2 2 4 3" xfId="2070" xr:uid="{532B55D7-B432-4781-9C31-64FC004ED515}"/>
    <cellStyle name="Normal 4 4 3 4 2 2 5" xfId="1343" xr:uid="{4DC03E61-6DF9-43C7-A6A5-0BD4AB503022}"/>
    <cellStyle name="Normal 4 4 3 4 2 2 6" xfId="2071" xr:uid="{D096D643-5389-4956-8AA4-A67FF90B9BFE}"/>
    <cellStyle name="Normal 4 4 3 4 2 3" xfId="547" xr:uid="{51FE3F78-604B-4008-99A4-066EBC7948A0}"/>
    <cellStyle name="Normal 4 4 3 4 2 3 2" xfId="1357" xr:uid="{5698E7F0-A4C1-4E37-B2B3-976533250FE5}"/>
    <cellStyle name="Normal 4 4 3 4 2 3 3" xfId="2072" xr:uid="{4C297856-773C-4F5E-B285-9737E12418D9}"/>
    <cellStyle name="Normal 4 4 3 4 2 4" xfId="1342" xr:uid="{C2B68D37-2367-434F-A3AB-FA5E8F27D9D1}"/>
    <cellStyle name="Normal 4 4 3 4 2 5" xfId="2073" xr:uid="{4DE996C8-2BCB-48D2-843B-5B866314125A}"/>
    <cellStyle name="Normal 4 4 3 4 3" xfId="548" xr:uid="{DF327C60-47C6-44DE-9084-06BAC27B42F5}"/>
    <cellStyle name="Normal 4 4 3 4 3 2" xfId="1358" xr:uid="{53313B06-D112-4519-A30D-6CA8C71824F6}"/>
    <cellStyle name="Normal 4 4 3 4 3 3" xfId="2074" xr:uid="{FD3F0C6A-6B5A-4CF7-A3ED-28E59ED7BD80}"/>
    <cellStyle name="Normal 4 4 3 4 4" xfId="1341" xr:uid="{B03F0B69-2F68-4F0F-B453-F2A6BA14F6B2}"/>
    <cellStyle name="Normal 4 4 3 4 5" xfId="2075" xr:uid="{5D11DF2A-16A7-4DF1-A97C-273548D475E3}"/>
    <cellStyle name="Normal 4 4 3 5" xfId="549" xr:uid="{E9A7D8E1-EEEC-4269-8DF5-D0EE444B0FA2}"/>
    <cellStyle name="Normal 4 4 3 5 2" xfId="1359" xr:uid="{A9BE4BD3-1A27-4AB2-AC79-7EEDD07FC355}"/>
    <cellStyle name="Normal 4 4 3 5 3" xfId="2076" xr:uid="{E2EBB8FF-1871-4806-BF7E-11FACC52A4CC}"/>
    <cellStyle name="Normal 4 4 3 6" xfId="1326" xr:uid="{0F0FA43F-4BC9-4DE7-80A4-C84934FE48B0}"/>
    <cellStyle name="Normal 4 4 3 7" xfId="2077" xr:uid="{D851061E-F826-4BCA-9591-8EC1779AE399}"/>
    <cellStyle name="Normal 4 4 4" xfId="550" xr:uid="{375AC8C6-7D14-422F-874F-84A95F113CDF}"/>
    <cellStyle name="Normal 4 4 4 2" xfId="1360" xr:uid="{571A91BD-B9D2-4CD0-83C4-E03C437B47A2}"/>
    <cellStyle name="Normal 4 4 4 3" xfId="2078" xr:uid="{43AEA721-2D85-45AA-9E4C-E61FC8E37BAB}"/>
    <cellStyle name="Normal 4 4 5" xfId="1291" xr:uid="{A479AF09-2C36-4E33-87BE-6BA2C5CC20C1}"/>
    <cellStyle name="Normal 4 4 6" xfId="2079" xr:uid="{437E910B-AD6F-469A-AA79-75BBCB63D507}"/>
    <cellStyle name="Normal 4 5" xfId="551" xr:uid="{DB087655-F84C-4C59-A9EC-FD5384758500}"/>
    <cellStyle name="Normal 4 5 2" xfId="552" xr:uid="{31F74CEF-8FFE-4912-94C0-97B20D2E28DA}"/>
    <cellStyle name="Normal 4 5 2 2" xfId="1361" xr:uid="{8A54A13A-6DFE-4C9D-BA15-3788121767DE}"/>
    <cellStyle name="Normal 4 5 2 3" xfId="2080" xr:uid="{90EC0CD5-37E8-4AAF-9A0B-F66424B52A6C}"/>
    <cellStyle name="Normal 4 5 3" xfId="553" xr:uid="{E00302D1-6548-44ED-AA04-3AE9E3478D92}"/>
    <cellStyle name="Normal 4 5 3 2" xfId="1362" xr:uid="{CAAB7B06-9877-4323-8AD0-AE675FB5FFA5}"/>
    <cellStyle name="Normal 4 5 3 3" xfId="2081" xr:uid="{8B81779D-74FE-4B01-8343-05DCC57B6770}"/>
    <cellStyle name="Normal 4 6" xfId="554" xr:uid="{ADABB0FA-8D18-48D2-9F48-9B53FC33C681}"/>
    <cellStyle name="Normal 4 7" xfId="2445" xr:uid="{4A243086-CCCB-4576-B229-035BD2B2CFAB}"/>
    <cellStyle name="Normal 41" xfId="3004" xr:uid="{445A088B-4DA5-4F45-BCCD-3E0433660F0E}"/>
    <cellStyle name="Normal 422" xfId="2498" xr:uid="{C2F57D42-EF22-42B2-8E75-E35641BCA88C}"/>
    <cellStyle name="Normal 5" xfId="555" xr:uid="{D875EC83-9220-4969-94D4-DF5639DF338D}"/>
    <cellStyle name="Normal 5 2" xfId="556" xr:uid="{7C6EAFE8-4A57-4E1A-A46C-3077D58C285C}"/>
    <cellStyle name="Normal 5 2 2" xfId="557" xr:uid="{0D8A5B31-F47F-4448-884E-8CF9F10822AA}"/>
    <cellStyle name="Normal 5 2 3" xfId="2662" xr:uid="{54ACB81C-2F91-4F4D-87B2-4819D936BB96}"/>
    <cellStyle name="Normal 5 3" xfId="558" xr:uid="{81C929D5-7D89-473C-91CD-76A0660E20C8}"/>
    <cellStyle name="Normal 5 3 2" xfId="559" xr:uid="{3893BBD1-015E-4998-B70E-E0BD23A2847D}"/>
    <cellStyle name="Normal 5 3 3" xfId="2661" xr:uid="{903FD66B-D7D1-41CC-B9F1-74686DA2711A}"/>
    <cellStyle name="Normal 5 4" xfId="2497" xr:uid="{47789ABE-B3A2-4A85-90BE-94B6134274D6}"/>
    <cellStyle name="Normal 5_20130128_ITS on reporting_Annex I_CA" xfId="2663" xr:uid="{CB4DDD3F-953E-43FF-8B64-83801CE8EED3}"/>
    <cellStyle name="Normal 6" xfId="560" xr:uid="{7F9A9796-08D8-4665-A58C-56B4434E6AA3}"/>
    <cellStyle name="Normal 6 2" xfId="561" xr:uid="{DD0B6D4C-D886-4BC0-88D7-CCCD4243C9D5}"/>
    <cellStyle name="Normal 6 2 2" xfId="562" xr:uid="{828CF9B8-20AE-45B5-9186-9774F9DB48AC}"/>
    <cellStyle name="Normal 6 2 2 2" xfId="1363" xr:uid="{5EC67095-3D39-47DC-B065-600BB5C97454}"/>
    <cellStyle name="Normal 6 2 2 3" xfId="2082" xr:uid="{C2F472CF-D49A-4963-B628-810C1BD4934A}"/>
    <cellStyle name="Normal 6 2 3" xfId="563" xr:uid="{086335B6-E8E7-4038-A3C9-E321951C8C64}"/>
    <cellStyle name="Normal 6 2 3 2" xfId="1364" xr:uid="{EBCDE57B-788B-4854-81C8-04D87EB7FBEA}"/>
    <cellStyle name="Normal 6 2 3 3" xfId="2083" xr:uid="{C8B8F7DA-C640-434D-8EF9-85CDEC92483C}"/>
    <cellStyle name="Normal 6 3" xfId="564" xr:uid="{EAD1F16D-A781-45C7-80A1-D27090B616E1}"/>
    <cellStyle name="Normal 6 3 2" xfId="565" xr:uid="{15E0EBC0-6BC8-4785-9EAF-2C13F5C671D2}"/>
    <cellStyle name="Normal 6 3 3" xfId="566" xr:uid="{5CF1BFC9-AF62-4871-8E5A-F79EDB04812B}"/>
    <cellStyle name="Normal 6 3 3 2" xfId="1365" xr:uid="{50E2F8F3-5277-4A43-864C-877F3A263B87}"/>
    <cellStyle name="Normal 6 3 3 3" xfId="2084" xr:uid="{B1CAF44A-BE79-47B5-95A1-EA969E31ED2E}"/>
    <cellStyle name="Normal 6 4" xfId="567" xr:uid="{D1129437-FB19-429B-99BE-3F3EDBE8F68C}"/>
    <cellStyle name="Normal 6 4 2" xfId="1366" xr:uid="{0C52DBD5-B731-4711-B8AE-FE46AD5A6D83}"/>
    <cellStyle name="Normal 6 4 3" xfId="2085" xr:uid="{E14CADEC-8236-4752-B87F-C1E5D13491D2}"/>
    <cellStyle name="Normal 6 5" xfId="2664" xr:uid="{29239046-23B8-4FAC-B9A8-4454D4A30E0E}"/>
    <cellStyle name="Normal 65" xfId="2443" xr:uid="{8B83806A-CD84-4E13-924B-FC90D9C83B20}"/>
    <cellStyle name="Normal 7" xfId="568" xr:uid="{A9C9BE92-94CA-40DE-BA5A-F067E9E19E97}"/>
    <cellStyle name="Normal 7 2" xfId="569" xr:uid="{E75EB3D8-9FAA-49EE-8E78-28BC4D72C75E}"/>
    <cellStyle name="Normal 7 2 2" xfId="570" xr:uid="{9136E36D-7324-4134-A394-D312CA152A77}"/>
    <cellStyle name="Normal 7 2 2 2" xfId="571" xr:uid="{258989D7-B915-435C-98FA-AC22A90D2176}"/>
    <cellStyle name="Normal 7 2 2 2 2" xfId="572" xr:uid="{238B21B9-7BAD-415C-BC8D-AAB089268883}"/>
    <cellStyle name="Normal 7 2 2 2 2 2" xfId="1370" xr:uid="{87033448-BA0B-482C-9B11-13CF9F7CA5C1}"/>
    <cellStyle name="Normal 7 2 2 2 2 3" xfId="2086" xr:uid="{5E3E737F-4125-42C5-8210-2B1EE22461AE}"/>
    <cellStyle name="Normal 7 2 2 2 3" xfId="1369" xr:uid="{8F59D215-F231-435B-9A15-821F8531E1C3}"/>
    <cellStyle name="Normal 7 2 2 2 4" xfId="2087" xr:uid="{8E2E354A-B8D4-4AFF-8C24-562DE36691AD}"/>
    <cellStyle name="Normal 7 2 2 3" xfId="573" xr:uid="{D436D915-32EF-408B-9746-3300DF65DDF7}"/>
    <cellStyle name="Normal 7 2 2 3 2" xfId="574" xr:uid="{6EB7F977-2893-4DBB-A3AC-DC83DC4DB258}"/>
    <cellStyle name="Normal 7 2 2 3 2 2" xfId="575" xr:uid="{57D36A68-546C-41F3-AC9F-7BEB6B58718F}"/>
    <cellStyle name="Normal 7 2 2 3 2 2 2" xfId="1373" xr:uid="{FE7BC86B-AC74-4975-A5AC-91AEA771C11A}"/>
    <cellStyle name="Normal 7 2 2 3 2 2 3" xfId="576" xr:uid="{AF1FB1EC-7E24-4203-9ACB-7938343D6510}"/>
    <cellStyle name="Normal 7 2 2 3 2 2 3 2" xfId="577" xr:uid="{DFC6CD1A-03AB-4C2C-8880-8DE92A3314B9}"/>
    <cellStyle name="Normal 7 2 2 3 2 2 3 2 2" xfId="578" xr:uid="{C4BA0EDD-6DAF-4EA0-B591-39255FB82E16}"/>
    <cellStyle name="Normal 7 2 2 3 2 2 3 2 2 2" xfId="1376" xr:uid="{2B3B5C01-1F2C-49F9-8CC3-ED2176AB3B31}"/>
    <cellStyle name="Normal 7 2 2 3 2 2 3 2 2 3" xfId="2088" xr:uid="{E0C37207-1426-46CD-B3D5-4102BDA38ACE}"/>
    <cellStyle name="Normal 7 2 2 3 2 2 3 2 3" xfId="1375" xr:uid="{B9A0946C-9A43-414A-9CE4-81B97B67B3AA}"/>
    <cellStyle name="Normal 7 2 2 3 2 2 3 2 4" xfId="2089" xr:uid="{E7A1E9B0-7BF1-44A0-8CCF-A5A19241A46C}"/>
    <cellStyle name="Normal 7 2 2 3 2 2 3 3" xfId="1374" xr:uid="{4E58942C-EBB2-4D88-B12D-F4C5A0F57634}"/>
    <cellStyle name="Normal 7 2 2 3 2 2 3 4" xfId="2090" xr:uid="{9BDB3EA2-D8A9-4193-8A79-D895AED24D2B}"/>
    <cellStyle name="Normal 7 2 2 3 2 2 4" xfId="2091" xr:uid="{56392921-754C-444B-AB45-255A793AE87E}"/>
    <cellStyle name="Normal 7 2 2 3 2 3" xfId="1372" xr:uid="{BFECE62C-0888-4568-9B08-BE453E19C244}"/>
    <cellStyle name="Normal 7 2 2 3 2 4" xfId="579" xr:uid="{56068063-1362-4955-AFDC-F2E3A81E50F1}"/>
    <cellStyle name="Normal 7 2 2 3 2 4 2" xfId="580" xr:uid="{CB9099F1-60BC-496C-BD89-443214EFD6D1}"/>
    <cellStyle name="Normal 7 2 2 3 2 4 2 2" xfId="581" xr:uid="{DB0A270D-A767-408E-8EC5-F874D84B554C}"/>
    <cellStyle name="Normal 7 2 2 3 2 4 2 2 2" xfId="582" xr:uid="{29EEC0EE-AFBA-4D8F-A370-57B8FBED6A17}"/>
    <cellStyle name="Normal 7 2 2 3 2 4 2 2 2 2" xfId="583" xr:uid="{25671F4A-6F49-483F-AB2E-6ACA6D5C07C8}"/>
    <cellStyle name="Normal 7 2 2 3 2 4 2 2 2 2 2" xfId="584" xr:uid="{485A4A51-601A-4966-912D-567285386121}"/>
    <cellStyle name="Normal 7 2 2 3 2 4 2 2 2 2 2 2" xfId="1382" xr:uid="{84B55F18-9774-4E75-984D-BB6CF3C1D3AB}"/>
    <cellStyle name="Normal 7 2 2 3 2 4 2 2 2 2 2 3" xfId="2092" xr:uid="{8B936A56-B106-4C50-B65D-802A79609094}"/>
    <cellStyle name="Normal 7 2 2 3 2 4 2 2 2 2 3" xfId="1381" xr:uid="{7C8D2C43-F0B1-4A10-9872-AF8BF20572C5}"/>
    <cellStyle name="Normal 7 2 2 3 2 4 2 2 2 2 4" xfId="2093" xr:uid="{5FE03D9A-38E4-40B2-87DA-612A046728F8}"/>
    <cellStyle name="Normal 7 2 2 3 2 4 2 2 2 3" xfId="1380" xr:uid="{20B1D4CD-ED53-4EFA-9F5D-DCD27997960A}"/>
    <cellStyle name="Normal 7 2 2 3 2 4 2 2 2 4" xfId="2094" xr:uid="{F48902A1-A475-4F57-8273-287FB02DDD2A}"/>
    <cellStyle name="Normal 7 2 2 3 2 4 2 2 3" xfId="1379" xr:uid="{0CFC7851-F2D6-4EB3-8FA4-622FAB751B0E}"/>
    <cellStyle name="Normal 7 2 2 3 2 4 2 2 4" xfId="2095" xr:uid="{6A0E86C8-8E30-4887-B3B6-D5F047617EE3}"/>
    <cellStyle name="Normal 7 2 2 3 2 4 2 3" xfId="1378" xr:uid="{0D2D19FA-A5A2-493C-ABBC-10A2BD04F8F7}"/>
    <cellStyle name="Normal 7 2 2 3 2 4 2 4" xfId="2096" xr:uid="{D40BC17A-9B80-4789-BD11-E6AB3829C688}"/>
    <cellStyle name="Normal 7 2 2 3 2 4 3" xfId="1377" xr:uid="{EF549531-A5A6-4D9F-9643-4B4B1F3FB0D2}"/>
    <cellStyle name="Normal 7 2 2 3 2 4 4" xfId="2097" xr:uid="{F2397309-E0B5-4EA7-A0E7-480F1C5D2B25}"/>
    <cellStyle name="Normal 7 2 2 3 2 5" xfId="2098" xr:uid="{70F0D841-F87A-4365-B56E-57EC13F51F0C}"/>
    <cellStyle name="Normal 7 2 2 3 3" xfId="585" xr:uid="{B4F7EDF5-E72F-49EB-BE52-6CC55016F51B}"/>
    <cellStyle name="Normal 7 2 2 3 3 2" xfId="1383" xr:uid="{2F6A1985-75A8-4FE4-8DA7-1F25FB11ED4F}"/>
    <cellStyle name="Normal 7 2 2 3 3 3" xfId="2099" xr:uid="{3C13BA05-767F-4EE3-BD53-D344C56FB43E}"/>
    <cellStyle name="Normal 7 2 2 3 4" xfId="1371" xr:uid="{180F5961-01F2-44C2-9ECD-983054D011AB}"/>
    <cellStyle name="Normal 7 2 2 3 5" xfId="2100" xr:uid="{9EF924D9-109E-41E4-83DC-AD93818D30D4}"/>
    <cellStyle name="Normal 7 2 2 4" xfId="586" xr:uid="{72C10B17-DBDD-4550-A6FE-457E20CB1E4C}"/>
    <cellStyle name="Normal 7 2 2 4 2" xfId="1384" xr:uid="{34DC23A5-5725-4C75-A67C-9429170F7141}"/>
    <cellStyle name="Normal 7 2 2 4 3" xfId="2101" xr:uid="{9ADAEAD8-50EE-45BA-B5D0-EFC28368811D}"/>
    <cellStyle name="Normal 7 2 2 5" xfId="1368" xr:uid="{D935F45C-0F55-4200-9CAF-E3940E3B2C58}"/>
    <cellStyle name="Normal 7 2 2 6" xfId="2102" xr:uid="{79FF169B-64EB-4855-96B7-535EE8E936A6}"/>
    <cellStyle name="Normal 7 2 3" xfId="587" xr:uid="{A58ADEFE-9654-45E6-A768-F3B8EE1EF4B7}"/>
    <cellStyle name="Normal 7 2 3 2" xfId="588" xr:uid="{76CAAF36-C157-4094-A945-CFE10CF9CA10}"/>
    <cellStyle name="Normal 7 2 3 2 2" xfId="589" xr:uid="{DDE8B8EA-F1D1-40A6-B963-137220054034}"/>
    <cellStyle name="Normal 7 2 3 2 2 2" xfId="1387" xr:uid="{97E4436C-1D08-40C9-8A13-793D90738ED9}"/>
    <cellStyle name="Normal 7 2 3 2 2 3" xfId="2103" xr:uid="{CA3D06F2-3D67-4138-9824-8D3FFEFA3CFB}"/>
    <cellStyle name="Normal 7 2 3 2 3" xfId="1386" xr:uid="{89B63914-C00F-47A1-A889-27437CAA19BF}"/>
    <cellStyle name="Normal 7 2 3 2 4" xfId="2104" xr:uid="{7F8866B7-241E-47B9-ACC0-924136BEC19F}"/>
    <cellStyle name="Normal 7 2 3 3" xfId="590" xr:uid="{55FB484A-A22E-4514-852C-685CABD410D0}"/>
    <cellStyle name="Normal 7 2 3 3 2" xfId="591" xr:uid="{89A01A9E-2951-4E0C-BAEB-6C0D1BC7034E}"/>
    <cellStyle name="Normal 7 2 3 3 2 2" xfId="1389" xr:uid="{B9399BF7-9AEE-4663-BAA2-6C45A058D9D1}"/>
    <cellStyle name="Normal 7 2 3 3 2 3" xfId="2105" xr:uid="{6E56D421-F6CB-4C23-8CEB-46E854B30644}"/>
    <cellStyle name="Normal 7 2 3 3 3" xfId="1388" xr:uid="{CFF32FD8-865F-488E-A924-B921D50C9CF2}"/>
    <cellStyle name="Normal 7 2 3 3 4" xfId="2106" xr:uid="{6A62A16C-71CE-4941-80F9-272E45C19B35}"/>
    <cellStyle name="Normal 7 2 3 4" xfId="592" xr:uid="{776ED6D3-9C1A-4967-815A-359D5C79FC23}"/>
    <cellStyle name="Normal 7 2 3 4 2" xfId="593" xr:uid="{022250D2-219A-429D-A868-9357B89AB96D}"/>
    <cellStyle name="Normal 7 2 3 4 2 2" xfId="594" xr:uid="{AC1CCA9E-CFCF-427A-829E-51D645B8C802}"/>
    <cellStyle name="Normal 7 2 3 4 2 2 2" xfId="1392" xr:uid="{28038F00-0459-4ED9-9AD5-B1D0590F8EB0}"/>
    <cellStyle name="Normal 7 2 3 4 2 2 3" xfId="2107" xr:uid="{ADB5B359-0CC6-404E-BC4B-8034865CE4CC}"/>
    <cellStyle name="Normal 7 2 3 4 2 3" xfId="595" xr:uid="{D4D7E9ED-A23A-4AA8-A6A2-606235773B53}"/>
    <cellStyle name="Normal 7 2 3 4 2 3 2" xfId="596" xr:uid="{681BCCC8-E99F-45DD-99CC-D636D2384118}"/>
    <cellStyle name="Normal 7 2 3 4 2 3 2 2" xfId="597" xr:uid="{13842B0A-4AE3-4F45-B07B-279500739552}"/>
    <cellStyle name="Normal 7 2 3 4 2 3 2 2 2" xfId="598" xr:uid="{9A44D7DA-FC19-4898-8CEF-73A840877ECD}"/>
    <cellStyle name="Normal 7 2 3 4 2 3 2 2 2 2" xfId="599" xr:uid="{EAA5125D-6A0B-45D8-A15C-0A68D4FCC9B5}"/>
    <cellStyle name="Normal 7 2 3 4 2 3 2 2 2 2 2" xfId="1397" xr:uid="{45B767BB-3361-4296-A9CF-DBA4CCB1F0EC}"/>
    <cellStyle name="Normal 7 2 3 4 2 3 2 2 2 2 3" xfId="2108" xr:uid="{2BED57ED-FBF6-40F9-894A-0BC74B324AD6}"/>
    <cellStyle name="Normal 7 2 3 4 2 3 2 2 2 3" xfId="1396" xr:uid="{03FE8DD2-3F7F-4B26-867A-6D89413D2471}"/>
    <cellStyle name="Normal 7 2 3 4 2 3 2 2 2 4" xfId="2109" xr:uid="{FD29CC7B-EB91-4A35-9C42-4C07FD4FE51E}"/>
    <cellStyle name="Normal 7 2 3 4 2 3 2 2 3" xfId="600" xr:uid="{5D21120C-362B-4A76-9CD2-F006EDBE2609}"/>
    <cellStyle name="Normal 7 2 3 4 2 3 2 2 3 2" xfId="601" xr:uid="{EF3F991E-3232-439C-B406-E4297C3BAA04}"/>
    <cellStyle name="Normal 7 2 3 4 2 3 2 2 3 2 2" xfId="1399" xr:uid="{C44A1145-4F22-4E99-A514-ADEF1961B6CE}"/>
    <cellStyle name="Normal 7 2 3 4 2 3 2 2 3 2 3" xfId="2110" xr:uid="{ABB9432A-7E56-45F6-8C6A-27CD1802CB1B}"/>
    <cellStyle name="Normal 7 2 3 4 2 3 2 2 3 3" xfId="1398" xr:uid="{FA4A67EF-51FE-46DD-A2B9-14BC0C844ADA}"/>
    <cellStyle name="Normal 7 2 3 4 2 3 2 2 3 4" xfId="2111" xr:uid="{4BA3B9DC-DBAA-4480-B210-2CCACAA822F9}"/>
    <cellStyle name="Normal 7 2 3 4 2 3 2 2 4" xfId="1395" xr:uid="{98E3BB13-47A0-480A-B023-2166BBA75787}"/>
    <cellStyle name="Normal 7 2 3 4 2 3 2 2 5" xfId="2112" xr:uid="{05A39852-CFE2-448E-8131-AD45E8BA6918}"/>
    <cellStyle name="Normal 7 2 3 4 2 3 2 3" xfId="1394" xr:uid="{D2DD8B1A-0BBB-4BA9-8762-37A4A68E41DD}"/>
    <cellStyle name="Normal 7 2 3 4 2 3 2 4" xfId="2113" xr:uid="{FCFDF78B-5B13-469B-A41E-9F8D4690ABB2}"/>
    <cellStyle name="Normal 7 2 3 4 2 3 3" xfId="1393" xr:uid="{50B13BE3-3091-4C44-AF4F-4310B10A7CE2}"/>
    <cellStyle name="Normal 7 2 3 4 2 3 4" xfId="2114" xr:uid="{F760063E-A55F-424E-A246-3105B6CE1AC3}"/>
    <cellStyle name="Normal 7 2 3 4 2 4" xfId="1391" xr:uid="{A98B014C-B05F-47D2-9555-2CE75B1A4107}"/>
    <cellStyle name="Normal 7 2 3 4 2 5" xfId="2115" xr:uid="{BF9ACD55-4E4D-41D5-99A5-1A46CB7B247E}"/>
    <cellStyle name="Normal 7 2 3 4 3" xfId="602" xr:uid="{6045C816-752D-44F9-9B5B-36C58278FEB7}"/>
    <cellStyle name="Normal 7 2 3 4 3 2" xfId="1400" xr:uid="{135ED1B1-6DAA-485A-996C-CAF9E41BCAD1}"/>
    <cellStyle name="Normal 7 2 3 4 3 3" xfId="2116" xr:uid="{2083BDA0-E89D-4B3A-80AB-549172C7AAB0}"/>
    <cellStyle name="Normal 7 2 3 4 4" xfId="1390" xr:uid="{C044C7F0-94C8-4D66-AD9B-65C427AB1A44}"/>
    <cellStyle name="Normal 7 2 3 4 5" xfId="2117" xr:uid="{F3D43347-728D-4454-8DF0-206ABDA4F6F6}"/>
    <cellStyle name="Normal 7 2 3 5" xfId="603" xr:uid="{9C191D13-3A7D-496B-8558-EAF904F255E7}"/>
    <cellStyle name="Normal 7 2 3 5 2" xfId="1401" xr:uid="{81AEA295-17B6-4D01-B0F7-E118B927D2DA}"/>
    <cellStyle name="Normal 7 2 3 5 3" xfId="2118" xr:uid="{EA9D554A-E646-4A93-9AA9-7B7520030FC0}"/>
    <cellStyle name="Normal 7 2 3 6" xfId="1385" xr:uid="{CEB8CF35-6471-4B80-8EBB-2B2D085BF7C7}"/>
    <cellStyle name="Normal 7 2 3 7" xfId="2119" xr:uid="{745BC736-0D81-4DB3-9C4E-0BF9FA311A9A}"/>
    <cellStyle name="Normal 7 2 4" xfId="604" xr:uid="{8428403E-7A81-4077-888D-D9F7DBBC24C9}"/>
    <cellStyle name="Normal 7 2 4 2" xfId="1402" xr:uid="{39413EFD-55FC-471B-ACD0-235CD5EAE6E6}"/>
    <cellStyle name="Normal 7 2 4 3" xfId="2120" xr:uid="{42E82820-211C-4C11-B36A-DAE0E69977D5}"/>
    <cellStyle name="Normal 7 2 5" xfId="605" xr:uid="{75A97338-23A6-4460-854E-EDAFE00899CC}"/>
    <cellStyle name="Normal 7 2 6" xfId="1367" xr:uid="{9A0F2291-31A1-4A48-9D09-7520535FBA3B}"/>
    <cellStyle name="Normal 7 2 7" xfId="2121" xr:uid="{A63642CF-1710-4D1C-B3B5-1115B77F611C}"/>
    <cellStyle name="Normal 7 2 8" xfId="2666" xr:uid="{B44EA46D-96E5-4534-ABA2-91BE12CB61D0}"/>
    <cellStyle name="Normal 7 3" xfId="606" xr:uid="{411D0B6E-0B90-49B8-BED7-67AD674D0AAB}"/>
    <cellStyle name="Normal 7 3 2" xfId="607" xr:uid="{3B8182AA-F2F8-4180-B121-51B7D7BBB28D}"/>
    <cellStyle name="Normal 7 3 2 2" xfId="1404" xr:uid="{D148972A-53FD-47F6-AFA1-653DF5084187}"/>
    <cellStyle name="Normal 7 3 2 3" xfId="2122" xr:uid="{D071B124-EB2F-4FA6-9622-520D8D800354}"/>
    <cellStyle name="Normal 7 3 3" xfId="1403" xr:uid="{10C25CB9-1374-4243-AE92-DB0DCAE3E730}"/>
    <cellStyle name="Normal 7 3 4" xfId="2123" xr:uid="{FA6D56EC-1C04-4E5C-BFA7-08D56F31D538}"/>
    <cellStyle name="Normal 7 3 5" xfId="2776" xr:uid="{9F64CF3C-5CC6-476E-AF91-ECA00A2AEDC8}"/>
    <cellStyle name="Normal 7 4" xfId="608" xr:uid="{57CB3C0C-8000-469C-B3DF-A80E8782804A}"/>
    <cellStyle name="Normal 7 4 2" xfId="609" xr:uid="{23B06819-6C39-4D9D-8C1F-061553507B59}"/>
    <cellStyle name="Normal 7 4 2 2" xfId="610" xr:uid="{7A8E75B0-1DA2-4E7A-BDEE-4AC04451D661}"/>
    <cellStyle name="Normal 7 4 2 2 2" xfId="611" xr:uid="{BB3CC8B9-857C-4DAF-8613-F4006F51106F}"/>
    <cellStyle name="Normal 7 4 2 2 2 2" xfId="1408" xr:uid="{5EFA8415-0688-46C2-BA0A-97C67B4EDAD7}"/>
    <cellStyle name="Normal 7 4 2 2 2 3" xfId="2124" xr:uid="{07BCFA51-509F-438A-B5D2-1FE0D048E42A}"/>
    <cellStyle name="Normal 7 4 2 2 3" xfId="1407" xr:uid="{E8E89AE0-5F38-46D6-872D-22696C1B9145}"/>
    <cellStyle name="Normal 7 4 2 2 4" xfId="2125" xr:uid="{B4257AAF-8CBF-4ECA-8427-1FA135EDE13A}"/>
    <cellStyle name="Normal 7 4 2 3" xfId="612" xr:uid="{81F218CF-0B4A-4843-9AAB-BE606B1D7D08}"/>
    <cellStyle name="Normal 7 4 2 3 2" xfId="613" xr:uid="{3EBDA7C7-2D20-45CB-8F47-9E2A1DCCF2B5}"/>
    <cellStyle name="Normal 7 4 2 3 2 2" xfId="614" xr:uid="{544457CC-CFAD-4D85-907D-0E95E34A2F60}"/>
    <cellStyle name="Normal 7 4 2 3 2 2 2" xfId="1411" xr:uid="{74F4BCFC-AE17-4C53-9A39-2C737E9E35D0}"/>
    <cellStyle name="Normal 7 4 2 3 2 2 3" xfId="615" xr:uid="{AE5806A2-7FE9-4F15-B74D-BE25E3CB26A8}"/>
    <cellStyle name="Normal 7 4 2 3 2 2 3 2" xfId="616" xr:uid="{88A990BF-082C-49B3-9471-F020BDC7B22B}"/>
    <cellStyle name="Normal 7 4 2 3 2 2 3 2 2" xfId="617" xr:uid="{54F58EEC-F9AB-44C3-A9D1-930BBB884058}"/>
    <cellStyle name="Normal 7 4 2 3 2 2 3 2 2 2" xfId="1414" xr:uid="{DE601FBF-0407-4488-B3AC-B5FA46F2FF94}"/>
    <cellStyle name="Normal 7 4 2 3 2 2 3 2 2 3" xfId="2126" xr:uid="{77E0C6DD-C173-4BEB-9977-6F81C8A9F8CA}"/>
    <cellStyle name="Normal 7 4 2 3 2 2 3 2 3" xfId="1413" xr:uid="{BE1FCA16-B936-47F0-AF76-83CCC36D8BC3}"/>
    <cellStyle name="Normal 7 4 2 3 2 2 3 2 4" xfId="2127" xr:uid="{8AA2BE75-55FA-4D3C-A82D-2DCB01DA67E1}"/>
    <cellStyle name="Normal 7 4 2 3 2 2 3 3" xfId="1412" xr:uid="{22DE0209-54DB-4AA1-A527-106983BF163D}"/>
    <cellStyle name="Normal 7 4 2 3 2 2 3 4" xfId="2128" xr:uid="{EEF081CD-899B-4348-92DA-7C82EEAE8714}"/>
    <cellStyle name="Normal 7 4 2 3 2 2 4" xfId="2129" xr:uid="{4B125045-B090-4BD5-BE31-46F918197174}"/>
    <cellStyle name="Normal 7 4 2 3 2 3" xfId="1410" xr:uid="{E00F6A3A-86A9-4EAF-9EB4-24C4F222BE2A}"/>
    <cellStyle name="Normal 7 4 2 3 2 4" xfId="2130" xr:uid="{5FDBCD2C-77B2-4BEC-A1C4-210D3694F254}"/>
    <cellStyle name="Normal 7 4 2 3 3" xfId="618" xr:uid="{DD9A8A38-22F4-4897-893F-AE52E8938FDC}"/>
    <cellStyle name="Normal 7 4 2 3 3 2" xfId="1415" xr:uid="{E8AB8785-8020-4C44-828D-9C3B836F6C22}"/>
    <cellStyle name="Normal 7 4 2 3 3 3" xfId="2131" xr:uid="{20B61F49-5B5B-4DC5-890A-3630BFCE0DD2}"/>
    <cellStyle name="Normal 7 4 2 3 4" xfId="1409" xr:uid="{5C9C60EF-DF08-46E6-B311-423B3149D776}"/>
    <cellStyle name="Normal 7 4 2 3 5" xfId="2132" xr:uid="{0F7E968F-9B5D-407B-BB26-CBCD92AA3E2B}"/>
    <cellStyle name="Normal 7 4 2 4" xfId="619" xr:uid="{1695C677-8E80-4DD9-959F-6295398BC06F}"/>
    <cellStyle name="Normal 7 4 2 4 2" xfId="620" xr:uid="{73412AED-A19C-4B0E-8C41-85BE0E6E1316}"/>
    <cellStyle name="Normal 7 4 2 4 2 2" xfId="1417" xr:uid="{BC6C76F6-C6DB-4B73-AAD5-479A85A4D435}"/>
    <cellStyle name="Normal 7 4 2 4 2 3" xfId="2133" xr:uid="{AE939A50-8499-47A9-BB49-1A22C6724CB0}"/>
    <cellStyle name="Normal 7 4 2 4 3" xfId="1416" xr:uid="{3DC52339-D7FF-4E58-95C7-94AA872B84B6}"/>
    <cellStyle name="Normal 7 4 2 4 4" xfId="2134" xr:uid="{447C35FD-8220-4187-9A19-3B37F5F556BF}"/>
    <cellStyle name="Normal 7 4 2 5" xfId="621" xr:uid="{BC3A407C-5234-49FB-A7BD-D990B0688D5E}"/>
    <cellStyle name="Normal 7 4 2 5 2" xfId="622" xr:uid="{21FEB4CB-CE86-4E31-BA90-CCCA00D548A8}"/>
    <cellStyle name="Normal 7 4 2 5 2 2" xfId="623" xr:uid="{01CD74C6-5675-438C-8ECC-9B10B1665FD0}"/>
    <cellStyle name="Normal 7 4 2 5 2 2 2" xfId="1420" xr:uid="{8E4805E3-A413-4A8D-B7EC-EB125B4E491E}"/>
    <cellStyle name="Normal 7 4 2 5 2 2 3" xfId="2135" xr:uid="{211EF18D-B7B9-4275-A0A6-DBC835638CDA}"/>
    <cellStyle name="Normal 7 4 2 5 2 3" xfId="624" xr:uid="{E8FCCF83-E77F-4CE9-A866-DB625D0DC476}"/>
    <cellStyle name="Normal 7 4 2 5 2 3 2" xfId="625" xr:uid="{794ACEAF-C734-4215-A74F-46589BB99CEB}"/>
    <cellStyle name="Normal 7 4 2 5 2 3 2 2" xfId="626" xr:uid="{0FBEBA81-3BCA-49C0-AE4C-805D166D297B}"/>
    <cellStyle name="Normal 7 4 2 5 2 3 2 2 2" xfId="627" xr:uid="{2AD8018B-7338-46E6-986B-579687B704DF}"/>
    <cellStyle name="Normal 7 4 2 5 2 3 2 2 2 2" xfId="1424" xr:uid="{E2969B90-0887-449A-9C79-378079B889F6}"/>
    <cellStyle name="Normal 7 4 2 5 2 3 2 2 2 3" xfId="2136" xr:uid="{98A147A9-C851-4A19-8632-DA9A323F0E1E}"/>
    <cellStyle name="Normal 7 4 2 5 2 3 2 2 3" xfId="1423" xr:uid="{345EFF63-9F06-4C15-8052-900C51FDC674}"/>
    <cellStyle name="Normal 7 4 2 5 2 3 2 2 4" xfId="2137" xr:uid="{448F949A-D823-4A6E-88CF-CFF318E5C111}"/>
    <cellStyle name="Normal 7 4 2 5 2 3 2 3" xfId="628" xr:uid="{861C573D-E59B-4874-A6F6-298BB1E938BC}"/>
    <cellStyle name="Normal 7 4 2 5 2 3 2 3 2" xfId="629" xr:uid="{3A31CCF9-DB10-407F-B03D-FCBC5ECE057D}"/>
    <cellStyle name="Normal 7 4 2 5 2 3 2 3 2 2" xfId="630" xr:uid="{F052680C-BFFC-4686-9A41-1A4C28D6549D}"/>
    <cellStyle name="Normal 7 4 2 5 2 3 2 3 2 2 2" xfId="631" xr:uid="{E7E985DA-262C-4DD7-BA92-FB05913F5066}"/>
    <cellStyle name="Normal 7 4 2 5 2 3 2 3 2 2 2 2" xfId="1428" xr:uid="{739A7634-77A1-4520-876C-E83C8D254035}"/>
    <cellStyle name="Normal 7 4 2 5 2 3 2 3 2 2 2 3" xfId="2138" xr:uid="{03D56CC9-1982-47D6-A375-F59616B236D3}"/>
    <cellStyle name="Normal 7 4 2 5 2 3 2 3 2 2 3" xfId="1427" xr:uid="{4EFEB907-2EC0-4716-B779-FA935427B7B0}"/>
    <cellStyle name="Normal 7 4 2 5 2 3 2 3 2 2 4" xfId="2139" xr:uid="{117B952B-D6BC-47B2-B8C6-D4FE8B71471F}"/>
    <cellStyle name="Normal 7 4 2 5 2 3 2 3 2 3" xfId="1426" xr:uid="{CF69DFFF-A4DA-4FB3-A8F5-F79464DC3590}"/>
    <cellStyle name="Normal 7 4 2 5 2 3 2 3 2 4" xfId="2140" xr:uid="{0EBA300E-E720-42AC-900A-879B83D54C0F}"/>
    <cellStyle name="Normal 7 4 2 5 2 3 2 3 3" xfId="1425" xr:uid="{64A3E8A8-3F9B-42A6-B3DD-9D5898E91437}"/>
    <cellStyle name="Normal 7 4 2 5 2 3 2 3 4" xfId="2141" xr:uid="{9D098B8E-5528-44A5-8FFD-E44B59085F05}"/>
    <cellStyle name="Normal 7 4 2 5 2 3 2 4" xfId="1422" xr:uid="{9EEB4944-0936-4AF4-854D-3616F68C2998}"/>
    <cellStyle name="Normal 7 4 2 5 2 3 2 5" xfId="2142" xr:uid="{27975D57-F008-4450-AB85-B7F7D464FFAB}"/>
    <cellStyle name="Normal 7 4 2 5 2 3 3" xfId="1421" xr:uid="{4E7C4E6D-B7F5-4F31-A0A0-0CD21C5EEF92}"/>
    <cellStyle name="Normal 7 4 2 5 2 3 4" xfId="2143" xr:uid="{C35925D1-D91E-4E0F-B992-D26B1ECBAD6D}"/>
    <cellStyle name="Normal 7 4 2 5 2 4" xfId="1419" xr:uid="{4314676F-BB3D-468D-B23A-7F2E24BFAA79}"/>
    <cellStyle name="Normal 7 4 2 5 2 5" xfId="2144" xr:uid="{F3F60CD4-1311-457B-8225-1494DEA05232}"/>
    <cellStyle name="Normal 7 4 2 5 3" xfId="632" xr:uid="{45F65E93-45D2-4843-9FB3-1665AC9D7B63}"/>
    <cellStyle name="Normal 7 4 2 5 3 2" xfId="1429" xr:uid="{0F672576-1D09-45AF-A3BA-BC0086270AB4}"/>
    <cellStyle name="Normal 7 4 2 5 3 3" xfId="2145" xr:uid="{D036DC76-3CE6-4318-8EAD-16452A293C8D}"/>
    <cellStyle name="Normal 7 4 2 5 4" xfId="1418" xr:uid="{FBC8EC1B-88DF-4550-8D02-74928119B56B}"/>
    <cellStyle name="Normal 7 4 2 5 5" xfId="2146" xr:uid="{AC2F30A5-3BC2-43C5-83FA-AF937CFE7B2B}"/>
    <cellStyle name="Normal 7 4 2 6" xfId="633" xr:uid="{1216E1CE-B3F4-49F4-AAA7-86279D4170F0}"/>
    <cellStyle name="Normal 7 4 2 6 2" xfId="1430" xr:uid="{BE55A26E-ECC6-487E-B86D-A936F502BD35}"/>
    <cellStyle name="Normal 7 4 2 6 3" xfId="2147" xr:uid="{57807601-E073-4EBB-A42C-5CF09B0CC210}"/>
    <cellStyle name="Normal 7 4 2 7" xfId="1406" xr:uid="{88026C72-5B0C-4C49-85B1-17726CAB5381}"/>
    <cellStyle name="Normal 7 4 2 8" xfId="2148" xr:uid="{CB004F26-DA50-4229-9287-44EBAF9CD839}"/>
    <cellStyle name="Normal 7 4 3" xfId="634" xr:uid="{568A75DA-BACD-4494-8D7B-38517AD0A674}"/>
    <cellStyle name="Normal 7 4 3 2" xfId="635" xr:uid="{3A9091CD-604C-48C8-8CC7-C1073C279944}"/>
    <cellStyle name="Normal 7 4 3 2 2" xfId="636" xr:uid="{966766FD-3730-4DD0-874B-2381E72A8466}"/>
    <cellStyle name="Normal 7 4 3 2 2 2" xfId="1433" xr:uid="{DF6BE78E-3F59-4074-B993-61F202CF1F4C}"/>
    <cellStyle name="Normal 7 4 3 2 2 3" xfId="2149" xr:uid="{2BF7688C-F359-4517-BAEE-45C798A4DD33}"/>
    <cellStyle name="Normal 7 4 3 2 3" xfId="1432" xr:uid="{18DB41FF-F3E6-4CC9-96AC-B36CB2D5E65F}"/>
    <cellStyle name="Normal 7 4 3 2 4" xfId="2150" xr:uid="{B48CF111-17DD-411F-AE1A-DF283FB90801}"/>
    <cellStyle name="Normal 7 4 3 3" xfId="637" xr:uid="{ADBA23B8-E860-4729-830D-DDD6753CB8B1}"/>
    <cellStyle name="Normal 7 4 3 3 2" xfId="638" xr:uid="{D6E8A733-DF13-4C78-89DD-C805DA523A00}"/>
    <cellStyle name="Normal 7 4 3 3 2 2" xfId="639" xr:uid="{663418AA-9FE5-4730-890E-C8A4CE2C11CE}"/>
    <cellStyle name="Normal 7 4 3 3 2 2 2" xfId="640" xr:uid="{48E00F0B-4AC3-4091-ADD3-8E6ED28C04D3}"/>
    <cellStyle name="Normal 7 4 3 3 2 2 2 2" xfId="641" xr:uid="{A00BAB43-0739-4265-A310-8D062698703E}"/>
    <cellStyle name="Normal 7 4 3 3 2 2 2 2 2" xfId="1438" xr:uid="{BB4FE0B7-8E9D-48BD-A440-A2399CE5481E}"/>
    <cellStyle name="Normal 7 4 3 3 2 2 2 2 3" xfId="2151" xr:uid="{F884C13C-1A2B-42C4-BB53-F699C9D3052A}"/>
    <cellStyle name="Normal 7 4 3 3 2 2 2 3" xfId="1437" xr:uid="{8260EAED-A68C-4E84-AD70-4DF454B0C104}"/>
    <cellStyle name="Normal 7 4 3 3 2 2 2 4" xfId="2152" xr:uid="{A4AFA133-2F50-4331-8D93-D1E252D7B37D}"/>
    <cellStyle name="Normal 7 4 3 3 2 2 3" xfId="642" xr:uid="{CD582349-1B44-4AD7-9B45-E458B3C3F5D4}"/>
    <cellStyle name="Normal 7 4 3 3 2 2 3 2" xfId="1439" xr:uid="{648DC512-3E0C-478D-87C1-87C3E546E484}"/>
    <cellStyle name="Normal 7 4 3 3 2 2 3 3" xfId="2153" xr:uid="{34C19B5A-1D29-4F41-A040-539982246091}"/>
    <cellStyle name="Normal 7 4 3 3 2 2 4" xfId="1436" xr:uid="{0F2E3B95-F539-4499-A10A-2FA83E66B576}"/>
    <cellStyle name="Normal 7 4 3 3 2 2 5" xfId="2154" xr:uid="{2C316544-E454-4BA1-A68B-07413B1C47B4}"/>
    <cellStyle name="Normal 7 4 3 3 2 3" xfId="643" xr:uid="{5F3C14FC-DE1E-4138-86DB-1A97259F2341}"/>
    <cellStyle name="Normal 7 4 3 3 2 3 2" xfId="1440" xr:uid="{247F73F1-094A-4D48-A0D4-C12682F9FF88}"/>
    <cellStyle name="Normal 7 4 3 3 2 3 3" xfId="2155" xr:uid="{EE511BCA-5B38-4795-91F7-6CFFC6ADDAC9}"/>
    <cellStyle name="Normal 7 4 3 3 2 4" xfId="1435" xr:uid="{6DDF7E11-AA31-4F5E-A201-782A1965595E}"/>
    <cellStyle name="Normal 7 4 3 3 2 5" xfId="2156" xr:uid="{7F228BCB-372D-4C4D-9CB9-3CBEADFC03FF}"/>
    <cellStyle name="Normal 7 4 3 3 3" xfId="644" xr:uid="{68AE5F03-ECFB-40CA-A9BB-D9C83E6325CF}"/>
    <cellStyle name="Normal 7 4 3 3 3 2" xfId="1441" xr:uid="{2A8649D8-A78E-4C97-9442-5CF4C331634D}"/>
    <cellStyle name="Normal 7 4 3 3 3 3" xfId="2157" xr:uid="{67BB8BA5-2FF1-4878-9D5C-641192275566}"/>
    <cellStyle name="Normal 7 4 3 3 4" xfId="1434" xr:uid="{7F2BA2A4-2350-4FB8-9413-233F9427ACFA}"/>
    <cellStyle name="Normal 7 4 3 3 5" xfId="2158" xr:uid="{ACE061CA-5261-43ED-BB61-3212BFC1DB48}"/>
    <cellStyle name="Normal 7 4 3 4" xfId="645" xr:uid="{4303AC56-9A53-4D44-A7E0-0590CA7DD4DB}"/>
    <cellStyle name="Normal 7 4 3 4 2" xfId="1442" xr:uid="{A70CF64B-0D96-4D75-ADE8-1A2E77265AFE}"/>
    <cellStyle name="Normal 7 4 3 4 3" xfId="2159" xr:uid="{210FBC66-8B89-4119-8173-E37F723743A0}"/>
    <cellStyle name="Normal 7 4 3 5" xfId="1431" xr:uid="{4B89A199-14EB-4308-A525-C391CDAAF7B5}"/>
    <cellStyle name="Normal 7 4 3 6" xfId="2160" xr:uid="{034E786A-41A9-4DB5-B1C7-F2ACD5B9D4AE}"/>
    <cellStyle name="Normal 7 4 4" xfId="646" xr:uid="{6B4E3FC3-063F-4107-B827-93287756936F}"/>
    <cellStyle name="Normal 7 4 4 2" xfId="1443" xr:uid="{52CFB5C1-C93B-4B67-B3C3-4F0BBF06E962}"/>
    <cellStyle name="Normal 7 4 4 3" xfId="2161" xr:uid="{2DC29CF8-9166-4659-83FE-A57E3AEA74BC}"/>
    <cellStyle name="Normal 7 4 5" xfId="1405" xr:uid="{C10805A3-1AE2-4665-9AAC-0FD943971F0E}"/>
    <cellStyle name="Normal 7 4 6" xfId="2162" xr:uid="{78FC3E79-A218-41B8-8DE1-5A40E11EF9F4}"/>
    <cellStyle name="Normal 7 5" xfId="647" xr:uid="{727905A4-F79E-469F-89BB-9FC4620A573A}"/>
    <cellStyle name="Normal 7 5 2" xfId="648" xr:uid="{8FFCFB14-ADE4-4D03-A6AD-AC72C09ED32F}"/>
    <cellStyle name="Normal 7 5 2 2" xfId="1444" xr:uid="{12FE5D49-A505-4BEF-99D8-318CE8E87C5D}"/>
    <cellStyle name="Normal 7 5 2 3" xfId="2163" xr:uid="{8B0137C2-DE49-4E30-B561-30CF19BE88FF}"/>
    <cellStyle name="Normal 7 5 3" xfId="649" xr:uid="{A1845E66-321F-4048-B573-90D02A41718F}"/>
    <cellStyle name="Normal 7 6" xfId="650" xr:uid="{9D05FFB1-CFFC-45BC-B589-AE2CEAEC315F}"/>
    <cellStyle name="Normal 7 7" xfId="651" xr:uid="{C0BC1B4E-92C1-47C8-9292-B3BD1AA3BBD5}"/>
    <cellStyle name="Normal 7 7 2" xfId="1445" xr:uid="{8748F310-CA4C-4FA3-9BF2-E119BBE26D97}"/>
    <cellStyle name="Normal 7 7 3" xfId="2164" xr:uid="{3379ABDB-48B1-43E2-B7C7-4685E89FCC30}"/>
    <cellStyle name="Normal 7 8" xfId="652" xr:uid="{484339BD-742A-441E-940E-BA8A0517F833}"/>
    <cellStyle name="Normal 7 9" xfId="2665" xr:uid="{C7859251-E1A2-4267-9914-A3815236FA84}"/>
    <cellStyle name="Normal 8" xfId="653" xr:uid="{02AF2724-532C-4076-8358-22F5F7FD6811}"/>
    <cellStyle name="Normal 8 2" xfId="654" xr:uid="{4E835AB4-4BE2-4B87-95F8-83F0831074AC}"/>
    <cellStyle name="Normal 8 3" xfId="655" xr:uid="{F0185392-4AB6-4EC9-A91D-631B3233871D}"/>
    <cellStyle name="Normal 8 3 2" xfId="656" xr:uid="{ABDE0C3C-0C39-443A-B536-564C1252D0C9}"/>
    <cellStyle name="Normal 8 3 2 2" xfId="1447" xr:uid="{D25761D0-B7C7-48F1-B8EF-8AABDC6519FC}"/>
    <cellStyle name="Normal 8 3 2 3" xfId="2165" xr:uid="{E7D04A3C-45AD-4A8C-B7D9-E13674D126C8}"/>
    <cellStyle name="Normal 8 3 3" xfId="1446" xr:uid="{8C795D53-8781-498F-A044-2C0C06503214}"/>
    <cellStyle name="Normal 8 3 4" xfId="2166" xr:uid="{87E3EEDD-3A8A-4B63-945C-C09FBC4641D1}"/>
    <cellStyle name="Normal 8 4" xfId="657" xr:uid="{F902F78E-6757-4299-9AA5-3D4CA157FDBB}"/>
    <cellStyle name="Normal 8 4 2" xfId="1448" xr:uid="{E4DAE8DC-3623-4129-993F-1DA02C36AFD3}"/>
    <cellStyle name="Normal 8 4 3" xfId="2167" xr:uid="{7605213E-9CDC-4865-93FA-92B264294DEA}"/>
    <cellStyle name="Normal 8 5" xfId="2667" xr:uid="{0FB179CD-491E-48E3-B533-2278AF9FD991}"/>
    <cellStyle name="Normal 9" xfId="658" xr:uid="{CC400BCC-95CF-43A5-918E-E4A955996235}"/>
    <cellStyle name="Normal 9 2" xfId="659" xr:uid="{2A688D2B-7AAF-479E-8F07-E3F0111255D3}"/>
    <cellStyle name="Normal 9 2 2" xfId="660" xr:uid="{20B1DA2E-6EA3-4B43-9F37-E65C5D92CFE3}"/>
    <cellStyle name="Normal 9 2 3" xfId="661" xr:uid="{CEA00772-F9EF-4F39-BA90-B622BF3B6FD9}"/>
    <cellStyle name="Normal 9 3" xfId="662" xr:uid="{CCA4BBCD-0394-4202-AE7E-19CBE6083922}"/>
    <cellStyle name="Normal 9 4" xfId="663" xr:uid="{75AC2916-B5A9-4875-B352-B10FA1E27AC9}"/>
    <cellStyle name="Normal 9 5" xfId="664" xr:uid="{F3904DCD-0991-42A4-937F-FBD67C2E70CA}"/>
    <cellStyle name="Normal 9 6" xfId="2802" xr:uid="{BA3E83BC-750F-4A12-B30B-FBD934629261}"/>
    <cellStyle name="Normale_2011 04 14 Templates for stress test_bcl" xfId="2668" xr:uid="{2ED7DD41-0127-41C0-B05E-F6D5C85A0B1D}"/>
    <cellStyle name="Normální 2" xfId="3010" xr:uid="{91CA04DA-C80F-459E-BCE7-523617733A2A}"/>
    <cellStyle name="Notas" xfId="2669" xr:uid="{8E8D05F3-F2D4-4F8F-BF7D-16F2CB10354C}"/>
    <cellStyle name="Notas 10" xfId="3828" xr:uid="{B48BE1FF-2560-43D4-8F40-D76D1801EEB0}"/>
    <cellStyle name="Notas 10 10" xfId="16128" xr:uid="{6FCB29A9-A83F-4DD1-BBB3-DB675744F5AF}"/>
    <cellStyle name="Notas 10 11" xfId="17457" xr:uid="{16B965E3-18E8-48F5-9358-D526E5ED83A8}"/>
    <cellStyle name="Notas 10 12" xfId="18788" xr:uid="{98726303-AFDF-4EA0-BFC3-CAE0BAD3E446}"/>
    <cellStyle name="Notas 10 13" xfId="19888" xr:uid="{737946D8-79E3-4A3C-96D8-548C4CA3DEAF}"/>
    <cellStyle name="Notas 10 14" xfId="21178" xr:uid="{3D9A55BD-85F2-4E21-94B6-36627908CAC5}"/>
    <cellStyle name="Notas 10 15" xfId="22470" xr:uid="{BBF827A1-243E-4410-9125-0EBA563F9600}"/>
    <cellStyle name="Notas 10 16" xfId="23759" xr:uid="{AD92B2BD-CE56-43F7-BCCA-EFA322529B42}"/>
    <cellStyle name="Notas 10 2" xfId="5435" xr:uid="{0888B4A2-F27D-420A-9308-E40E7A58D502}"/>
    <cellStyle name="Notas 10 3" xfId="6824" xr:uid="{73A25905-C379-44B6-85F7-BA2A7FAE62C4}"/>
    <cellStyle name="Notas 10 4" xfId="8153" xr:uid="{4D00FBEE-553B-4450-BA2E-1C7A861D1516}"/>
    <cellStyle name="Notas 10 5" xfId="9482" xr:uid="{0231566E-8C32-443D-9D86-7B89CC399D49}"/>
    <cellStyle name="Notas 10 6" xfId="10700" xr:uid="{3BC19E05-1ED0-47B7-9FE9-05967B1C2C0C}"/>
    <cellStyle name="Notas 10 7" xfId="12226" xr:uid="{A21FAE58-C582-4E42-8C6F-50A93B552838}"/>
    <cellStyle name="Notas 10 8" xfId="12766" xr:uid="{EF5099E8-EC53-4BA0-B924-1083ACAE7D20}"/>
    <cellStyle name="Notas 10 9" xfId="14798" xr:uid="{946B65CA-D9CA-4027-B54A-9E41E7E5D05C}"/>
    <cellStyle name="Notas 11" xfId="3981" xr:uid="{429D0EF4-3904-4774-AC2C-FA9B472DEF12}"/>
    <cellStyle name="Notas 11 10" xfId="16281" xr:uid="{B4282B9D-F5E5-4EEC-AB24-1D0B922CB88D}"/>
    <cellStyle name="Notas 11 11" xfId="17610" xr:uid="{C8BEBBD9-82CB-4EA2-B5BC-024E96727253}"/>
    <cellStyle name="Notas 11 12" xfId="18941" xr:uid="{B22E5A05-4B8A-4976-8D52-85850CD06ED8}"/>
    <cellStyle name="Notas 11 13" xfId="13040" xr:uid="{FDD3295E-5B2E-42D2-A4BE-DE792984B5C3}"/>
    <cellStyle name="Notas 11 14" xfId="21331" xr:uid="{C8E7D302-9849-44DF-B06B-A0CB5F9B5D98}"/>
    <cellStyle name="Notas 11 15" xfId="22623" xr:uid="{E45572CF-0D71-49DB-980A-8D9E2D8EFA5C}"/>
    <cellStyle name="Notas 11 16" xfId="23912" xr:uid="{D3FB1D1F-1613-4344-8870-01CD46974D70}"/>
    <cellStyle name="Notas 11 2" xfId="4252" xr:uid="{B1814043-3060-440B-B79B-FF936FE2C95D}"/>
    <cellStyle name="Notas 11 3" xfId="6977" xr:uid="{896148AD-AA07-4BC2-B02A-ACD488105364}"/>
    <cellStyle name="Notas 11 4" xfId="8306" xr:uid="{A12E443B-BD56-4715-8BFF-10B29D1AEEFA}"/>
    <cellStyle name="Notas 11 5" xfId="9635" xr:uid="{1C7CEAB2-AFD3-4307-AB24-D0F4FD4DD078}"/>
    <cellStyle name="Notas 11 6" xfId="5247" xr:uid="{874AE6D3-0B85-400B-815D-9D4C97CF88B0}"/>
    <cellStyle name="Notas 11 7" xfId="9905" xr:uid="{2803946E-0E45-4B72-9C0C-EAC638519D7D}"/>
    <cellStyle name="Notas 11 8" xfId="13697" xr:uid="{52DCA858-1F3C-464D-90C9-A618C5EAAFC0}"/>
    <cellStyle name="Notas 11 9" xfId="14951" xr:uid="{E3DD1688-40C8-4304-B257-E3009C8B23CC}"/>
    <cellStyle name="Notas 12" xfId="5004" xr:uid="{A5E4F75E-9CAA-4D66-9569-3FB5F95976B3}"/>
    <cellStyle name="Notas 13" xfId="5670" xr:uid="{B608BC3F-FD98-4D46-9747-FEF3B0AB6964}"/>
    <cellStyle name="Notas 14" xfId="4749" xr:uid="{668E0C97-1BA2-422F-BFC4-C949EE091E0F}"/>
    <cellStyle name="Notas 15" xfId="4729" xr:uid="{C6E4AD24-A094-48A0-94A3-034201BF3053}"/>
    <cellStyle name="Notas 16" xfId="10290" xr:uid="{EC604065-5F76-4C21-8C33-E9E0B8263626}"/>
    <cellStyle name="Notas 17" xfId="11642" xr:uid="{D0FF5770-3629-4B8B-9B42-0E54E3FB8D33}"/>
    <cellStyle name="Notas 18" xfId="11477" xr:uid="{380ED4FB-5BED-4E66-9AB1-E097481F2EB3}"/>
    <cellStyle name="Notas 19" xfId="12211" xr:uid="{58B74582-0995-4FB1-A5D5-EBBB955EE765}"/>
    <cellStyle name="Notas 2" xfId="2812" xr:uid="{F3D9D7CD-2D58-45BB-AFF2-D9F1F6DB7043}"/>
    <cellStyle name="Notas 2 10" xfId="3672" xr:uid="{9E3521C8-5624-4BA2-833E-65E1C037DBBC}"/>
    <cellStyle name="Notas 2 10 10" xfId="15972" xr:uid="{91D69682-75A2-4FDD-AB64-0F8058BFFDDC}"/>
    <cellStyle name="Notas 2 10 11" xfId="17301" xr:uid="{3515E581-D0F0-471E-A933-EA24863530F4}"/>
    <cellStyle name="Notas 2 10 12" xfId="18632" xr:uid="{303B0F02-9AA1-4A9D-BDB0-F4E363931077}"/>
    <cellStyle name="Notas 2 10 13" xfId="19768" xr:uid="{6C5919D1-6AE4-4391-A086-AAC5D2E48D18}"/>
    <cellStyle name="Notas 2 10 14" xfId="21022" xr:uid="{D11EEE1B-742C-41B1-822F-49717006DF9A}"/>
    <cellStyle name="Notas 2 10 15" xfId="22314" xr:uid="{884E87CB-C415-4D15-8ECE-0DC97FCAA07E}"/>
    <cellStyle name="Notas 2 10 16" xfId="23603" xr:uid="{8AF66EBE-14C7-40E9-AD20-6155ECBC1D77}"/>
    <cellStyle name="Notas 2 10 2" xfId="5281" xr:uid="{D30CFE5F-4129-446B-BF45-336485AAA5BE}"/>
    <cellStyle name="Notas 2 10 3" xfId="6668" xr:uid="{44B7F01A-D4CD-4C53-942D-7A3BD5589B57}"/>
    <cellStyle name="Notas 2 10 4" xfId="7997" xr:uid="{907C6CC1-8106-4FFF-A8C2-DEF8FAD89276}"/>
    <cellStyle name="Notas 2 10 5" xfId="9326" xr:uid="{D9C66F6B-0656-4206-8A42-F1CF5B61D89D}"/>
    <cellStyle name="Notas 2 10 6" xfId="10555" xr:uid="{578B6689-D47B-47AE-9103-AEDE3DAA8496}"/>
    <cellStyle name="Notas 2 10 7" xfId="11919" xr:uid="{14B7C0DB-1588-42EE-BA3C-631039C36A12}"/>
    <cellStyle name="Notas 2 10 8" xfId="13346" xr:uid="{7CF97625-E321-45CE-9045-19CFE8E099B0}"/>
    <cellStyle name="Notas 2 10 9" xfId="14642" xr:uid="{5C837A56-7A05-48C4-BD04-CB160C7A0FB3}"/>
    <cellStyle name="Notas 2 11" xfId="5648" xr:uid="{0D772F3D-486D-4854-8385-F9735581E6BA}"/>
    <cellStyle name="Notas 2 12" xfId="5808" xr:uid="{76C8DCE8-D54F-4C2B-AC62-E688F9E7B2C3}"/>
    <cellStyle name="Notas 2 13" xfId="7138" xr:uid="{1A8F9707-94CE-477E-8723-6C0D70B13A3B}"/>
    <cellStyle name="Notas 2 14" xfId="8467" xr:uid="{C8F1DD88-F058-40BB-9629-7DF74E8EF06E}"/>
    <cellStyle name="Notas 2 15" xfId="10901" xr:uid="{8383F4E0-4392-4634-9903-32A2DA7EF8F8}"/>
    <cellStyle name="Notas 2 16" xfId="12287" xr:uid="{A752AF1A-3F03-4494-B98E-EC92F5F28219}"/>
    <cellStyle name="Notas 2 17" xfId="12155" xr:uid="{309F6870-8523-4B9D-9E5B-1C10ACA17B5D}"/>
    <cellStyle name="Notas 2 18" xfId="13783" xr:uid="{EDCE3B79-283A-49A0-B78B-1E27531C32C9}"/>
    <cellStyle name="Notas 2 19" xfId="15112" xr:uid="{2FDC31F9-8F02-45E6-8AC5-BF7C0380A9B5}"/>
    <cellStyle name="Notas 2 2" xfId="2852" xr:uid="{A8BD4B28-41DF-4F6C-A285-289BFBBD054B}"/>
    <cellStyle name="Notas 2 2 10" xfId="5160" xr:uid="{F855C317-1CF3-47AB-859B-1FC6D378736E}"/>
    <cellStyle name="Notas 2 2 11" xfId="5848" xr:uid="{5F05E605-CCC2-4255-8B40-0C27423AB2B3}"/>
    <cellStyle name="Notas 2 2 12" xfId="7178" xr:uid="{30AF1779-F74D-44A9-9E03-7EF5637AF875}"/>
    <cellStyle name="Notas 2 2 13" xfId="8507" xr:uid="{F4EF353E-DE8F-4D95-97A1-514A29BD4969}"/>
    <cellStyle name="Notas 2 2 14" xfId="10438" xr:uid="{1DB44195-1C40-4D94-8260-D370B955182C}"/>
    <cellStyle name="Notas 2 2 15" xfId="11796" xr:uid="{9CD2030B-4B71-4AF1-9C16-6D9920EEDFFB}"/>
    <cellStyle name="Notas 2 2 16" xfId="13351" xr:uid="{3616CC35-CBD2-4733-B1D9-8D800A77DF0C}"/>
    <cellStyle name="Notas 2 2 17" xfId="13823" xr:uid="{16FE52DF-4734-47B4-A83F-8F3297A9567E}"/>
    <cellStyle name="Notas 2 2 18" xfId="15152" xr:uid="{28CFFB92-C89F-413F-B84C-E4DA380911E5}"/>
    <cellStyle name="Notas 2 2 19" xfId="16482" xr:uid="{420218BE-2B86-4600-9330-344254A77FB9}"/>
    <cellStyle name="Notas 2 2 2" xfId="2888" xr:uid="{1FABB7D3-21E3-46D2-9E9D-A69FA5B44D5D}"/>
    <cellStyle name="Notas 2 2 2 10" xfId="7214" xr:uid="{77549DAE-8BED-467D-B609-2BB71BF7126C}"/>
    <cellStyle name="Notas 2 2 2 11" xfId="8543" xr:uid="{CA278224-11CF-4DEF-874A-EA96FBFAC65C}"/>
    <cellStyle name="Notas 2 2 2 12" xfId="11023" xr:uid="{122BDF6B-1627-4CDF-B1B6-2EC630C5FCF7}"/>
    <cellStyle name="Notas 2 2 2 13" xfId="12416" xr:uid="{DD33FF05-66B6-4471-8A93-A1D5EB575CBF}"/>
    <cellStyle name="Notas 2 2 2 14" xfId="11579" xr:uid="{0254043A-072E-4DE7-94EF-D47C280FF396}"/>
    <cellStyle name="Notas 2 2 2 15" xfId="13859" xr:uid="{1013144D-E032-4A3E-8F53-69D85A1FF0DC}"/>
    <cellStyle name="Notas 2 2 2 16" xfId="15188" xr:uid="{E138EBD4-F0CE-4BF3-A038-EA4FCC653663}"/>
    <cellStyle name="Notas 2 2 2 17" xfId="16518" xr:uid="{522D4AAC-5633-4A85-AF04-775DDA78EC0F}"/>
    <cellStyle name="Notas 2 2 2 18" xfId="17848" xr:uid="{824CE8DA-D0F1-407A-94F0-B7563BC24A83}"/>
    <cellStyle name="Notas 2 2 2 19" xfId="20178" xr:uid="{9C5C2AF9-52BC-46B6-89B5-994E5CB6A678}"/>
    <cellStyle name="Notas 2 2 2 2" xfId="3237" xr:uid="{409CAC83-296E-4889-9B83-0AB2E9568152}"/>
    <cellStyle name="Notas 2 2 2 2 10" xfId="15537" xr:uid="{DBCBFBFB-36CD-4138-BA34-BE2DAF45775C}"/>
    <cellStyle name="Notas 2 2 2 2 11" xfId="16866" xr:uid="{598E9921-28F6-4C54-B381-3B2045C4CE7E}"/>
    <cellStyle name="Notas 2 2 2 2 12" xfId="18197" xr:uid="{540384EF-E0C2-42BF-9883-26EAC44A6696}"/>
    <cellStyle name="Notas 2 2 2 2 13" xfId="19856" xr:uid="{7F5B67DF-C504-4910-A421-3C71F4377325}"/>
    <cellStyle name="Notas 2 2 2 2 14" xfId="20587" xr:uid="{B0527A48-20F8-4FBB-A77A-14D911A3318A}"/>
    <cellStyle name="Notas 2 2 2 2 15" xfId="21879" xr:uid="{E4339BDB-8A17-450B-AB67-C0FBEE0C308B}"/>
    <cellStyle name="Notas 2 2 2 2 16" xfId="23168" xr:uid="{436ECF39-CF10-4C33-B7CD-465B38E5E086}"/>
    <cellStyle name="Notas 2 2 2 2 2" xfId="5394" xr:uid="{3D4783D9-7FB2-4FC0-9168-970B97902AA7}"/>
    <cellStyle name="Notas 2 2 2 2 3" xfId="6233" xr:uid="{7C625013-3AA9-4F51-B6E0-726FF3AB4454}"/>
    <cellStyle name="Notas 2 2 2 2 4" xfId="7562" xr:uid="{1CB6F611-F2FA-482E-A859-A7452FEC384F}"/>
    <cellStyle name="Notas 2 2 2 2 5" xfId="8891" xr:uid="{E03462B2-EC88-4950-80F2-473C7BA3F02D}"/>
    <cellStyle name="Notas 2 2 2 2 6" xfId="10662" xr:uid="{54789C9A-9A99-4635-899D-216ED7AC9FC0}"/>
    <cellStyle name="Notas 2 2 2 2 7" xfId="12031" xr:uid="{D00F190D-670A-4CD9-A84F-753EB11C23E1}"/>
    <cellStyle name="Notas 2 2 2 2 8" xfId="12503" xr:uid="{33892009-2A14-4BB7-B092-E07BCD395062}"/>
    <cellStyle name="Notas 2 2 2 2 9" xfId="14207" xr:uid="{28C1335D-F294-46D6-86E7-AC312E1AC702}"/>
    <cellStyle name="Notas 2 2 2 20" xfId="20254" xr:uid="{FF6D33C6-DD3D-4DE4-B31B-4ACC604342C4}"/>
    <cellStyle name="Notas 2 2 2 21" xfId="21547" xr:uid="{C302B4F6-8D74-4FFB-A5E4-4218C2AA6B29}"/>
    <cellStyle name="Notas 2 2 2 22" xfId="22838" xr:uid="{75063DED-5F68-48A6-A44D-5CF3BAC103A7}"/>
    <cellStyle name="Notas 2 2 2 3" xfId="3402" xr:uid="{0A1B570A-6F89-4F2F-A4B8-6C5325747816}"/>
    <cellStyle name="Notas 2 2 2 3 10" xfId="15702" xr:uid="{5FF6F7DA-CA54-4869-B04C-412CA3B4A0D0}"/>
    <cellStyle name="Notas 2 2 2 3 11" xfId="17031" xr:uid="{F41A2B4E-E319-4EB8-A013-C159E15EB8A7}"/>
    <cellStyle name="Notas 2 2 2 3 12" xfId="18362" xr:uid="{E38581A5-926D-4268-82E5-8E250E5E0842}"/>
    <cellStyle name="Notas 2 2 2 3 13" xfId="19169" xr:uid="{D7613BFF-FB98-460C-ACB0-5514FF24EA8E}"/>
    <cellStyle name="Notas 2 2 2 3 14" xfId="20752" xr:uid="{63BA92CD-8379-41EF-870A-BD507A8AB8C8}"/>
    <cellStyle name="Notas 2 2 2 3 15" xfId="22044" xr:uid="{7C58ADE9-FBD1-40A3-B651-953D41E0686D}"/>
    <cellStyle name="Notas 2 2 2 3 16" xfId="23333" xr:uid="{3222F276-B5CB-4169-BE93-0036350554C9}"/>
    <cellStyle name="Notas 2 2 2 3 2" xfId="4560" xr:uid="{B14AD208-3257-4278-9A06-A124F58D165D}"/>
    <cellStyle name="Notas 2 2 2 3 3" xfId="6398" xr:uid="{6061B980-DE55-43A8-AA15-42D3770EDCB4}"/>
    <cellStyle name="Notas 2 2 2 3 4" xfId="7727" xr:uid="{7706A081-F0D0-476F-9960-9D8A844A2435}"/>
    <cellStyle name="Notas 2 2 2 3 5" xfId="9056" xr:uid="{FA445604-73C5-4714-B8B2-000A65D6DB28}"/>
    <cellStyle name="Notas 2 2 2 3 6" xfId="9868" xr:uid="{F0E24BE2-D669-4785-AF6F-1C2E622CC7A1}"/>
    <cellStyle name="Notas 2 2 2 3 7" xfId="11201" xr:uid="{9E9888E2-1C64-4451-99DC-A1F8F611DE75}"/>
    <cellStyle name="Notas 2 2 2 3 8" xfId="13533" xr:uid="{6D40408C-ED87-442F-A98E-EBCCC257EE36}"/>
    <cellStyle name="Notas 2 2 2 3 9" xfId="14372" xr:uid="{D300EFD3-A86D-4DB7-93DC-05DBA2DAE582}"/>
    <cellStyle name="Notas 2 2 2 4" xfId="3562" xr:uid="{726E178F-4C14-4E66-BA74-9F6F037E6790}"/>
    <cellStyle name="Notas 2 2 2 4 10" xfId="15862" xr:uid="{1280B68C-CFDA-451B-A028-5721E8C47115}"/>
    <cellStyle name="Notas 2 2 2 4 11" xfId="17191" xr:uid="{E83272C7-F302-4EEF-84F8-D673C5A3BECA}"/>
    <cellStyle name="Notas 2 2 2 4 12" xfId="18522" xr:uid="{4AE43109-CF00-4693-BEA3-FD9F2B6D1D00}"/>
    <cellStyle name="Notas 2 2 2 4 13" xfId="20149" xr:uid="{1E663EF2-F4B1-4A67-A07F-15130ACF362B}"/>
    <cellStyle name="Notas 2 2 2 4 14" xfId="20912" xr:uid="{90BC7350-96EE-41BA-95AE-02BD2CE8AA15}"/>
    <cellStyle name="Notas 2 2 2 4 15" xfId="22204" xr:uid="{6C98A88D-083B-4C85-AB6D-1227C2E3C7F3}"/>
    <cellStyle name="Notas 2 2 2 4 16" xfId="23493" xr:uid="{4E02F31A-685B-4ADD-9764-8AD12F1B9555}"/>
    <cellStyle name="Notas 2 2 2 4 2" xfId="5747" xr:uid="{65A0CC71-6153-41C9-9641-B8937E772689}"/>
    <cellStyle name="Notas 2 2 2 4 3" xfId="6558" xr:uid="{3B60F7C1-A46E-46F1-B4B0-3BC3410E87B5}"/>
    <cellStyle name="Notas 2 2 2 4 4" xfId="7887" xr:uid="{F5A08C35-95BA-421E-AA83-75CFD1D9CB54}"/>
    <cellStyle name="Notas 2 2 2 4 5" xfId="9216" xr:uid="{C6DFF25F-50BB-40C0-B3CF-3C7B68CD633D}"/>
    <cellStyle name="Notas 2 2 2 4 6" xfId="10994" xr:uid="{DB7B6898-1F2E-4C5B-B21D-074BEB8D9916}"/>
    <cellStyle name="Notas 2 2 2 4 7" xfId="12385" xr:uid="{8F593182-3A78-4C20-ADD5-01EF4C4EDD23}"/>
    <cellStyle name="Notas 2 2 2 4 8" xfId="12457" xr:uid="{F5DD20FF-5B25-472E-8674-2ACC29A79863}"/>
    <cellStyle name="Notas 2 2 2 4 9" xfId="14532" xr:uid="{0538B957-2F03-4AC4-9056-DCE45F3BE729}"/>
    <cellStyle name="Notas 2 2 2 5" xfId="3721" xr:uid="{5A3D3885-5CA8-456A-87CD-A45B00DA7818}"/>
    <cellStyle name="Notas 2 2 2 5 10" xfId="16021" xr:uid="{C113AAA2-40AB-41FB-A34B-0E54D8A06524}"/>
    <cellStyle name="Notas 2 2 2 5 11" xfId="17350" xr:uid="{AC8A2950-9A29-4A7D-A1C7-1FB85A434910}"/>
    <cellStyle name="Notas 2 2 2 5 12" xfId="18681" xr:uid="{D1A9D042-7EF7-465F-A132-6A23A31611E8}"/>
    <cellStyle name="Notas 2 2 2 5 13" xfId="19438" xr:uid="{D0876C31-C85F-40A3-A9F9-1B28CB268BFB}"/>
    <cellStyle name="Notas 2 2 2 5 14" xfId="21071" xr:uid="{D2C81D9D-6A4B-4416-BAED-01E92BFFC912}"/>
    <cellStyle name="Notas 2 2 2 5 15" xfId="22363" xr:uid="{E47EA906-1057-42F5-A9FF-C078BAB65C0C}"/>
    <cellStyle name="Notas 2 2 2 5 16" xfId="23652" xr:uid="{3831DF31-518F-429B-A02C-02B61BFAC123}"/>
    <cellStyle name="Notas 2 2 2 5 2" xfId="4877" xr:uid="{4D8C7EAB-39BF-4A2B-A31F-D1069E8DDFC7}"/>
    <cellStyle name="Notas 2 2 2 5 3" xfId="6717" xr:uid="{978217BD-2BD4-41CF-97B3-FBD917DF50C4}"/>
    <cellStyle name="Notas 2 2 2 5 4" xfId="8046" xr:uid="{F3729E0F-EAA9-4403-B267-5249FBBD7D95}"/>
    <cellStyle name="Notas 2 2 2 5 5" xfId="9375" xr:uid="{ECF4F778-EFCB-4E33-8B5C-95788DC1A50E}"/>
    <cellStyle name="Notas 2 2 2 5 6" xfId="10171" xr:uid="{8C3ECAC7-E5D9-44A9-836E-4F917CE0E465}"/>
    <cellStyle name="Notas 2 2 2 5 7" xfId="11516" xr:uid="{1A8F1A2C-DB4B-4FBA-8BDD-E8A1D5F5237F}"/>
    <cellStyle name="Notas 2 2 2 5 8" xfId="13665" xr:uid="{72F4CA75-D1AB-47D9-B5C5-0527B98F2C7C}"/>
    <cellStyle name="Notas 2 2 2 5 9" xfId="14691" xr:uid="{5B421678-5414-425D-9FF6-3729DA2BA701}"/>
    <cellStyle name="Notas 2 2 2 6" xfId="3876" xr:uid="{409A7739-CDA7-4436-BB28-2817F8C2AE89}"/>
    <cellStyle name="Notas 2 2 2 6 10" xfId="16176" xr:uid="{32E5A54D-E40E-480C-B741-FA6CB6FB1C75}"/>
    <cellStyle name="Notas 2 2 2 6 11" xfId="17505" xr:uid="{7DCAB655-A4D2-4727-87E0-69BA130E0EE4}"/>
    <cellStyle name="Notas 2 2 2 6 12" xfId="18836" xr:uid="{F807841F-88D5-4EFB-BA2E-7558F1317B69}"/>
    <cellStyle name="Notas 2 2 2 6 13" xfId="19820" xr:uid="{A6637A94-B3B3-495A-A744-666AF833D1F8}"/>
    <cellStyle name="Notas 2 2 2 6 14" xfId="21226" xr:uid="{6C6AA848-48F1-4B7E-A981-7182E84D16BB}"/>
    <cellStyle name="Notas 2 2 2 6 15" xfId="22518" xr:uid="{4CDCA4D0-0762-4B30-8E08-F9F338708789}"/>
    <cellStyle name="Notas 2 2 2 6 16" xfId="23807" xr:uid="{1087866D-FA0B-42FF-9AF1-2FB2C5516C11}"/>
    <cellStyle name="Notas 2 2 2 6 2" xfId="5353" xr:uid="{225B74F0-96B1-4654-BC1E-7D427A68808B}"/>
    <cellStyle name="Notas 2 2 2 6 3" xfId="6872" xr:uid="{AF5EB340-A3FF-4AC1-B743-9D188587DF22}"/>
    <cellStyle name="Notas 2 2 2 6 4" xfId="8201" xr:uid="{E8705559-8C68-4271-8925-D401E995972D}"/>
    <cellStyle name="Notas 2 2 2 6 5" xfId="9530" xr:uid="{98D92F80-7C6D-4893-82CE-2A179792819B}"/>
    <cellStyle name="Notas 2 2 2 6 6" xfId="10622" xr:uid="{F7987FDA-58EB-45B4-A920-D5FADEB49086}"/>
    <cellStyle name="Notas 2 2 2 6 7" xfId="12145" xr:uid="{97E80069-C33C-4CB2-88F3-01933EC8257E}"/>
    <cellStyle name="Notas 2 2 2 6 8" xfId="12778" xr:uid="{A14567CB-11FD-4059-A3E4-CA029CB58DC5}"/>
    <cellStyle name="Notas 2 2 2 6 9" xfId="14846" xr:uid="{8BFA84A0-FD72-4A76-A10C-AB134D80DABD}"/>
    <cellStyle name="Notas 2 2 2 7" xfId="4028" xr:uid="{A0B5CDB1-49A2-4359-8CF7-FDC9D1E47394}"/>
    <cellStyle name="Notas 2 2 2 7 10" xfId="16328" xr:uid="{44050700-A806-48DF-AD59-3E430899DA81}"/>
    <cellStyle name="Notas 2 2 2 7 11" xfId="17657" xr:uid="{FB327AF6-351F-494A-8389-ECB04B1ECFA2}"/>
    <cellStyle name="Notas 2 2 2 7 12" xfId="18988" xr:uid="{D87E1985-0F14-43CF-B12D-ACAD91F12877}"/>
    <cellStyle name="Notas 2 2 2 7 13" xfId="16433" xr:uid="{0694A3B0-A275-4AC3-94EA-A098091049B6}"/>
    <cellStyle name="Notas 2 2 2 7 14" xfId="21378" xr:uid="{3B2444A4-DD93-4F2C-87F0-F9D24E2B0258}"/>
    <cellStyle name="Notas 2 2 2 7 15" xfId="22670" xr:uid="{AE640879-C3A1-494A-867F-369DBB568157}"/>
    <cellStyle name="Notas 2 2 2 7 16" xfId="23959" xr:uid="{596D1C06-1A2F-482F-850C-DFF9D51B909B}"/>
    <cellStyle name="Notas 2 2 2 7 2" xfId="4141" xr:uid="{5ACB270B-4964-4B99-9CC7-C7FF696FAE97}"/>
    <cellStyle name="Notas 2 2 2 7 3" xfId="7024" xr:uid="{66968903-630C-429E-A422-6AA4B38E2D36}"/>
    <cellStyle name="Notas 2 2 2 7 4" xfId="8353" xr:uid="{3254C30B-C238-46B7-968E-881CDE910640}"/>
    <cellStyle name="Notas 2 2 2 7 5" xfId="9682" xr:uid="{238F4864-A098-40B2-BB6B-A60DBE1A4A3A}"/>
    <cellStyle name="Notas 2 2 2 7 6" xfId="7129" xr:uid="{8560E1E5-DD0F-4C6C-AC98-B0456093815D}"/>
    <cellStyle name="Notas 2 2 2 7 7" xfId="10670" xr:uid="{D7A102EC-9852-478C-A174-F50936E8BA52}"/>
    <cellStyle name="Notas 2 2 2 7 8" xfId="13138" xr:uid="{A676CAE1-EDE2-491D-8A5C-106ABD06E62D}"/>
    <cellStyle name="Notas 2 2 2 7 9" xfId="14998" xr:uid="{5C60C65B-10AF-419E-8DC6-5966114773D2}"/>
    <cellStyle name="Notas 2 2 2 8" xfId="5778" xr:uid="{CD8FB838-6F4D-41E6-812B-B454B42DEB8B}"/>
    <cellStyle name="Notas 2 2 2 9" xfId="5884" xr:uid="{DA591029-178A-4174-9A7A-291982EC1D72}"/>
    <cellStyle name="Notas 2 2 20" xfId="17812" xr:uid="{983EF34C-6B1B-4A25-81FB-98767C32346A}"/>
    <cellStyle name="Notas 2 2 21" xfId="19670" xr:uid="{01CF5C1C-7E24-4D9D-8BD4-B6BB9FD90C1D}"/>
    <cellStyle name="Notas 2 2 22" xfId="20226" xr:uid="{09BC0E82-914B-4F3F-850A-25DF0EED52DF}"/>
    <cellStyle name="Notas 2 2 23" xfId="21519" xr:uid="{36FAFE39-765F-4E78-9978-7D743B65C290}"/>
    <cellStyle name="Notas 2 2 24" xfId="22810" xr:uid="{9C7D3206-2E68-4AE7-A16B-814569069BEA}"/>
    <cellStyle name="Notas 2 2 3" xfId="2949" xr:uid="{168D942B-8772-4C68-A24F-68F645C8EDBD}"/>
    <cellStyle name="Notas 2 2 3 10" xfId="7275" xr:uid="{3017D323-3238-4A66-B907-7D11C120D11A}"/>
    <cellStyle name="Notas 2 2 3 11" xfId="8604" xr:uid="{77AD374A-B27F-4777-9801-B2E8D5F15E51}"/>
    <cellStyle name="Notas 2 2 3 12" xfId="11020" xr:uid="{072E1F67-1848-4DCB-9D27-341D4C9DBAA8}"/>
    <cellStyle name="Notas 2 2 3 13" xfId="12413" xr:uid="{8C45DBF0-90DF-4B10-9D05-5646FE5DE6DA}"/>
    <cellStyle name="Notas 2 2 3 14" xfId="11980" xr:uid="{78B12F18-4712-4BEE-ABFB-CC80AF45DDAC}"/>
    <cellStyle name="Notas 2 2 3 15" xfId="13920" xr:uid="{E0BC2A21-D8C8-44ED-968D-F4BFC697365E}"/>
    <cellStyle name="Notas 2 2 3 16" xfId="15249" xr:uid="{3F225982-6F15-4AE7-B2FE-12B0237C8E61}"/>
    <cellStyle name="Notas 2 2 3 17" xfId="16579" xr:uid="{9A8C88A8-DFCF-4091-B0D5-17E80802D8B9}"/>
    <cellStyle name="Notas 2 2 3 18" xfId="17909" xr:uid="{86041CAB-A33F-4187-913A-9FB6845A0122}"/>
    <cellStyle name="Notas 2 2 3 19" xfId="20175" xr:uid="{079AE49F-9714-4F3F-B1D2-811D9E698681}"/>
    <cellStyle name="Notas 2 2 3 2" xfId="3298" xr:uid="{1B091857-4F85-44AD-917D-5E475D9478E3}"/>
    <cellStyle name="Notas 2 2 3 2 10" xfId="15598" xr:uid="{89C3D55B-C948-4D7C-ABDE-F3CE1826B9A7}"/>
    <cellStyle name="Notas 2 2 3 2 11" xfId="16927" xr:uid="{C990562C-D783-401E-8792-9B5531C30AC5}"/>
    <cellStyle name="Notas 2 2 3 2 12" xfId="18258" xr:uid="{8DE52726-88E7-4074-8021-5D53510DADC1}"/>
    <cellStyle name="Notas 2 2 3 2 13" xfId="19516" xr:uid="{D4A6078E-70B7-4338-9C18-ED1F675061DC}"/>
    <cellStyle name="Notas 2 2 3 2 14" xfId="20648" xr:uid="{68EFF193-DF85-4317-A9EC-64C3CCF4D581}"/>
    <cellStyle name="Notas 2 2 3 2 15" xfId="21940" xr:uid="{91CB24CD-4D56-47B7-8B3A-A077B438BDF0}"/>
    <cellStyle name="Notas 2 2 3 2 16" xfId="23229" xr:uid="{57304895-4870-404B-AEBB-0E8A0E44950B}"/>
    <cellStyle name="Notas 2 2 3 2 2" xfId="4972" xr:uid="{BD5180B4-4A6C-46CD-A3F7-556B8F293AD5}"/>
    <cellStyle name="Notas 2 2 3 2 3" xfId="6294" xr:uid="{BA966B9A-9177-460A-A740-932234B2C088}"/>
    <cellStyle name="Notas 2 2 3 2 4" xfId="7623" xr:uid="{BC5B6FF2-AAA6-4AD0-99B6-4797429754A0}"/>
    <cellStyle name="Notas 2 2 3 2 5" xfId="8952" xr:uid="{A88862CA-40EE-4717-B10D-0AD9772EC5AD}"/>
    <cellStyle name="Notas 2 2 3 2 6" xfId="10262" xr:uid="{877BB8F8-54D6-497F-90AA-9ED6A153FD92}"/>
    <cellStyle name="Notas 2 2 3 2 7" xfId="11611" xr:uid="{330C7516-F87F-48D3-8A59-4EA9464D0C97}"/>
    <cellStyle name="Notas 2 2 3 2 8" xfId="13170" xr:uid="{32895717-C50F-4C2E-B2A6-353DB8BB711E}"/>
    <cellStyle name="Notas 2 2 3 2 9" xfId="14268" xr:uid="{8C7EE99A-9A62-4CB1-8342-964D05F7926E}"/>
    <cellStyle name="Notas 2 2 3 20" xfId="20315" xr:uid="{CD55F971-2F65-4808-8293-8EA6A3965E18}"/>
    <cellStyle name="Notas 2 2 3 21" xfId="21608" xr:uid="{A08129F8-828A-4EAB-B730-769802B272BA}"/>
    <cellStyle name="Notas 2 2 3 22" xfId="22899" xr:uid="{6C9FA5D1-D444-463B-B416-892BB4C66044}"/>
    <cellStyle name="Notas 2 2 3 3" xfId="3463" xr:uid="{0DE19E2F-BB7C-4458-A6D3-7A614CA2D5F9}"/>
    <cellStyle name="Notas 2 2 3 3 10" xfId="15763" xr:uid="{505F6E2A-B957-4031-8FD8-9DDD601D71B4}"/>
    <cellStyle name="Notas 2 2 3 3 11" xfId="17092" xr:uid="{965CE9D9-54A6-4D2F-B310-1969C9A27D3A}"/>
    <cellStyle name="Notas 2 2 3 3 12" xfId="18423" xr:uid="{6C269D80-AFBD-4A4F-9E38-14218FDED658}"/>
    <cellStyle name="Notas 2 2 3 3 13" xfId="19465" xr:uid="{51815021-E421-4FEE-94E3-71CB7CECF6D6}"/>
    <cellStyle name="Notas 2 2 3 3 14" xfId="20813" xr:uid="{1F094226-DCFD-49F2-8283-E6C489AD2FCA}"/>
    <cellStyle name="Notas 2 2 3 3 15" xfId="22105" xr:uid="{54C54781-D246-4E6B-B49C-70F4DA304D38}"/>
    <cellStyle name="Notas 2 2 3 3 16" xfId="23394" xr:uid="{A09E3148-208B-4CEC-A855-616BA89049D0}"/>
    <cellStyle name="Notas 2 2 3 3 2" xfId="4907" xr:uid="{FF42DF58-A732-4088-AD7B-E68711FBBE12}"/>
    <cellStyle name="Notas 2 2 3 3 3" xfId="6459" xr:uid="{1B0EAC5B-51E6-43B6-B570-D51C04A11921}"/>
    <cellStyle name="Notas 2 2 3 3 4" xfId="7788" xr:uid="{2A48E3DB-2CF1-4DD2-848E-6B82161CAD4C}"/>
    <cellStyle name="Notas 2 2 3 3 5" xfId="9117" xr:uid="{90884C96-1786-4197-A3E6-8E5208C04975}"/>
    <cellStyle name="Notas 2 2 3 3 6" xfId="10200" xr:uid="{64485676-FA3E-4B6C-81C1-FB90D743F61C}"/>
    <cellStyle name="Notas 2 2 3 3 7" xfId="11546" xr:uid="{29DD525D-FEA9-4A0D-BDEC-002622285966}"/>
    <cellStyle name="Notas 2 2 3 3 8" xfId="13456" xr:uid="{4525D1EE-B82C-4A92-B133-7106E18A452C}"/>
    <cellStyle name="Notas 2 2 3 3 9" xfId="14433" xr:uid="{00125100-82A3-4886-8500-7F836111430C}"/>
    <cellStyle name="Notas 2 2 3 4" xfId="3623" xr:uid="{5579BC6F-C8C6-4200-A5FB-F5049F4F53FC}"/>
    <cellStyle name="Notas 2 2 3 4 10" xfId="15923" xr:uid="{90527EAE-607B-40C8-81ED-E5B33E520A54}"/>
    <cellStyle name="Notas 2 2 3 4 11" xfId="17252" xr:uid="{9E6FC709-F297-40A4-8E82-E96222C8FDB0}"/>
    <cellStyle name="Notas 2 2 3 4 12" xfId="18583" xr:uid="{B98ECF49-40DB-4561-8EBB-AE7EDEC1B7FF}"/>
    <cellStyle name="Notas 2 2 3 4 13" xfId="19842" xr:uid="{A3A72F50-B3F8-4937-9984-A21C7792DC68}"/>
    <cellStyle name="Notas 2 2 3 4 14" xfId="20973" xr:uid="{20DA7F7E-2137-47EB-BFB1-9E0E3D9749C2}"/>
    <cellStyle name="Notas 2 2 3 4 15" xfId="22265" xr:uid="{A89C14E1-E9FD-4F5B-BE9C-C1484D7238F0}"/>
    <cellStyle name="Notas 2 2 3 4 16" xfId="23554" xr:uid="{0E45ADF3-A3F8-4AA8-9C2B-7798B8F2344C}"/>
    <cellStyle name="Notas 2 2 3 4 2" xfId="5380" xr:uid="{17F5104E-733A-4DD6-9448-434C87C7EA7B}"/>
    <cellStyle name="Notas 2 2 3 4 3" xfId="6619" xr:uid="{8C7BE64D-A94B-4F74-9E15-BD0DA86C57E7}"/>
    <cellStyle name="Notas 2 2 3 4 4" xfId="7948" xr:uid="{2A4C64DE-F687-49C7-8D1D-EB56A3556291}"/>
    <cellStyle name="Notas 2 2 3 4 5" xfId="9277" xr:uid="{E708E589-7251-4D3C-B032-CE1B59E517D6}"/>
    <cellStyle name="Notas 2 2 3 4 6" xfId="10648" xr:uid="{E1FF20F7-165C-40AA-A5D8-DA023641FA68}"/>
    <cellStyle name="Notas 2 2 3 4 7" xfId="12017" xr:uid="{2399C637-EF92-4BCC-9492-6B13F5D9BCAB}"/>
    <cellStyle name="Notas 2 2 3 4 8" xfId="13706" xr:uid="{160ACB39-BAB6-43DD-A0FE-FF7539DF50AE}"/>
    <cellStyle name="Notas 2 2 3 4 9" xfId="14593" xr:uid="{23242E66-F1ED-4435-8376-CA15C08251EF}"/>
    <cellStyle name="Notas 2 2 3 5" xfId="3782" xr:uid="{1E902D39-CEEB-4B68-9353-7C6E5DC2A5E4}"/>
    <cellStyle name="Notas 2 2 3 5 10" xfId="16082" xr:uid="{346F0FF5-6152-47E3-9287-0D044FC2854A}"/>
    <cellStyle name="Notas 2 2 3 5 11" xfId="17411" xr:uid="{12AC454C-812E-4735-82ED-680F01085DA9}"/>
    <cellStyle name="Notas 2 2 3 5 12" xfId="18742" xr:uid="{8D5BD0D8-27E4-40FF-A70F-B545C38B797C}"/>
    <cellStyle name="Notas 2 2 3 5 13" xfId="19889" xr:uid="{84A01564-439C-498B-92C4-47A749732D29}"/>
    <cellStyle name="Notas 2 2 3 5 14" xfId="21132" xr:uid="{5CDAEE0D-C4BA-4EF6-B05A-3352A3C2283D}"/>
    <cellStyle name="Notas 2 2 3 5 15" xfId="22424" xr:uid="{920A7E85-7452-4817-85B2-6E4953F0E569}"/>
    <cellStyle name="Notas 2 2 3 5 16" xfId="23713" xr:uid="{6E006752-8967-455C-91C8-61692B1F7D5B}"/>
    <cellStyle name="Notas 2 2 3 5 2" xfId="5436" xr:uid="{2DA01EC4-A78B-4BAA-BDA9-1D297D8C1231}"/>
    <cellStyle name="Notas 2 2 3 5 3" xfId="6778" xr:uid="{E021F774-6334-4D35-8C08-C7A6E06872B8}"/>
    <cellStyle name="Notas 2 2 3 5 4" xfId="8107" xr:uid="{01ED07AB-7F53-422A-A43B-A109EDFD25DD}"/>
    <cellStyle name="Notas 2 2 3 5 5" xfId="9436" xr:uid="{6FCB8294-32BE-4FD8-A94D-1C1E81809A6F}"/>
    <cellStyle name="Notas 2 2 3 5 6" xfId="10701" xr:uid="{F8F9EE9A-9ADD-4EBF-AC30-6039A28E94A0}"/>
    <cellStyle name="Notas 2 2 3 5 7" xfId="12227" xr:uid="{AE7E4FBE-3D11-44EC-984D-97FD82FBDB4F}"/>
    <cellStyle name="Notas 2 2 3 5 8" xfId="12796" xr:uid="{540EF194-8EC4-4326-BE07-9561B78C8D9E}"/>
    <cellStyle name="Notas 2 2 3 5 9" xfId="14752" xr:uid="{2A1DC298-2D58-4C3E-B20C-377A71231100}"/>
    <cellStyle name="Notas 2 2 3 6" xfId="3937" xr:uid="{613E17B2-C66E-4BED-8F7E-177352ACE88D}"/>
    <cellStyle name="Notas 2 2 3 6 10" xfId="16237" xr:uid="{D491F4EC-9961-4BD8-A6A3-38918DC80088}"/>
    <cellStyle name="Notas 2 2 3 6 11" xfId="17566" xr:uid="{07CED3A8-055E-44C2-AA56-4A3702223B26}"/>
    <cellStyle name="Notas 2 2 3 6 12" xfId="18897" xr:uid="{68CD1D6F-88FB-4A85-BB3A-82CCCE6E6BF4}"/>
    <cellStyle name="Notas 2 2 3 6 13" xfId="19396" xr:uid="{3F965713-43D4-4B5B-9C06-FFC66007DA9A}"/>
    <cellStyle name="Notas 2 2 3 6 14" xfId="21287" xr:uid="{77F6A420-D4FB-4842-A4E4-3587B6FDD0EA}"/>
    <cellStyle name="Notas 2 2 3 6 15" xfId="22579" xr:uid="{C78C7B17-3B8C-48DC-8E33-5D7FA1F050CB}"/>
    <cellStyle name="Notas 2 2 3 6 16" xfId="23868" xr:uid="{052C509B-3970-46A3-924A-E76B7AAFEBA9}"/>
    <cellStyle name="Notas 2 2 3 6 2" xfId="4829" xr:uid="{C3234E7F-2C5B-468E-A38F-46AD1AD5FA66}"/>
    <cellStyle name="Notas 2 2 3 6 3" xfId="6933" xr:uid="{9BD75315-974E-4416-833D-1501461DEBEF}"/>
    <cellStyle name="Notas 2 2 3 6 4" xfId="8262" xr:uid="{7B2C6F39-A6B7-4DDD-923D-091C143263FC}"/>
    <cellStyle name="Notas 2 2 3 6 5" xfId="9591" xr:uid="{B5C7FB47-73C0-45F6-8848-5270EF3EB345}"/>
    <cellStyle name="Notas 2 2 3 6 6" xfId="10124" xr:uid="{B2DAE5A4-A9DB-4DD5-AE04-0FE467DA7028}"/>
    <cellStyle name="Notas 2 2 3 6 7" xfId="4946" xr:uid="{CD488E36-93E5-4F99-B55B-190CCB27F099}"/>
    <cellStyle name="Notas 2 2 3 6 8" xfId="13751" xr:uid="{E6396BAD-5BAB-441A-95F8-9C302CD788FE}"/>
    <cellStyle name="Notas 2 2 3 6 9" xfId="14907" xr:uid="{1A9A64F8-3321-458B-8A86-2733457A8FEF}"/>
    <cellStyle name="Notas 2 2 3 7" xfId="4089" xr:uid="{46A9CCBC-9BD4-46BC-A8CE-CCB34133B404}"/>
    <cellStyle name="Notas 2 2 3 7 10" xfId="16389" xr:uid="{3D2E41DA-5F5E-4AAA-BD39-169EBB14B12B}"/>
    <cellStyle name="Notas 2 2 3 7 11" xfId="17718" xr:uid="{F95729C1-B352-4573-9ACA-FE2DD522F460}"/>
    <cellStyle name="Notas 2 2 3 7 12" xfId="19049" xr:uid="{D873D082-0525-4CA3-BE2D-2D9A3044D040}"/>
    <cellStyle name="Notas 2 2 3 7 13" xfId="19090" xr:uid="{C6F4CD2D-53DE-4B9D-BA81-57984F83125E}"/>
    <cellStyle name="Notas 2 2 3 7 14" xfId="21439" xr:uid="{05DB4CEF-1EE2-47FB-8923-7DAECC0C5E06}"/>
    <cellStyle name="Notas 2 2 3 7 15" xfId="22731" xr:uid="{1379B6E7-F20A-4F40-8775-8C33A5B49E4D}"/>
    <cellStyle name="Notas 2 2 3 7 16" xfId="24020" xr:uid="{F97C77D6-22DD-45B6-BF7F-58FA92C47A77}"/>
    <cellStyle name="Notas 2 2 3 7 2" xfId="4474" xr:uid="{BC6FA957-2640-41E6-9FAE-F5FB5F5C1B90}"/>
    <cellStyle name="Notas 2 2 3 7 3" xfId="7085" xr:uid="{275010C4-A32B-4595-A31A-1D969FCB1E12}"/>
    <cellStyle name="Notas 2 2 3 7 4" xfId="8414" xr:uid="{7EAC6EEE-413C-46B3-BB59-FF9B3A4A7EEB}"/>
    <cellStyle name="Notas 2 2 3 7 5" xfId="9743" xr:uid="{4233F05C-EA99-4B9F-8E91-C832B9FA2775}"/>
    <cellStyle name="Notas 2 2 3 7 6" xfId="5305" xr:uid="{DC9BAB55-BA54-4EB0-BE7C-05DA6D1A5E34}"/>
    <cellStyle name="Notas 2 2 3 7 7" xfId="10613" xr:uid="{1A34532B-59A1-49FA-A64F-5536476593BF}"/>
    <cellStyle name="Notas 2 2 3 7 8" xfId="13733" xr:uid="{7E01BDDD-C047-442C-9E76-9184CC12267A}"/>
    <cellStyle name="Notas 2 2 3 7 9" xfId="15059" xr:uid="{12F1111D-70E2-4975-B7DD-01CBD3D7ADC2}"/>
    <cellStyle name="Notas 2 2 3 8" xfId="5775" xr:uid="{AFAD5DBF-D765-48CB-B3C0-620DDEDA136B}"/>
    <cellStyle name="Notas 2 2 3 9" xfId="5945" xr:uid="{FDE6FE02-134D-4D83-912E-A81FDBE6208E}"/>
    <cellStyle name="Notas 2 2 4" xfId="3208" xr:uid="{9FE7ADA7-A89E-4726-AD62-5E58F06B334D}"/>
    <cellStyle name="Notas 2 2 4 10" xfId="15508" xr:uid="{77E64F7C-99A7-45A4-9F7B-F8D68EDA9690}"/>
    <cellStyle name="Notas 2 2 4 11" xfId="16837" xr:uid="{19FF7D27-42CA-4301-88AB-0ABAEE56A93B}"/>
    <cellStyle name="Notas 2 2 4 12" xfId="18168" xr:uid="{C329756C-E3DD-423D-A583-BD4BCBC7B4AE}"/>
    <cellStyle name="Notas 2 2 4 13" xfId="20161" xr:uid="{1BCFCE54-4046-4C9B-B777-22C224287013}"/>
    <cellStyle name="Notas 2 2 4 14" xfId="20558" xr:uid="{9CF6349D-D402-45A2-9489-D868DC950C57}"/>
    <cellStyle name="Notas 2 2 4 15" xfId="21850" xr:uid="{88E6761B-C7E6-46E2-B300-765A8A09C7D8}"/>
    <cellStyle name="Notas 2 2 4 16" xfId="23139" xr:uid="{F062B192-787B-4BC5-9E3F-7DDF847D5EB7}"/>
    <cellStyle name="Notas 2 2 4 2" xfId="5759" xr:uid="{0A2F8B7C-0828-46EE-9F65-E04C10D85A39}"/>
    <cellStyle name="Notas 2 2 4 3" xfId="6204" xr:uid="{542682F9-71FD-4E09-ABE9-314385DD711A}"/>
    <cellStyle name="Notas 2 2 4 4" xfId="7533" xr:uid="{ECE0C0C6-BDAA-4DF5-8F1B-1C4A63FF5BC8}"/>
    <cellStyle name="Notas 2 2 4 5" xfId="8862" xr:uid="{56226B6A-2AF0-41F1-8CA8-8A500AFE8084}"/>
    <cellStyle name="Notas 2 2 4 6" xfId="11006" xr:uid="{919AFDDC-B7A7-44F0-B4FF-86B234F80E0B}"/>
    <cellStyle name="Notas 2 2 4 7" xfId="12397" xr:uid="{0614A40C-A743-4057-90D0-1AD2126B51C5}"/>
    <cellStyle name="Notas 2 2 4 8" xfId="12221" xr:uid="{FE82CFC9-0947-4EE3-984C-737AE06BF0F9}"/>
    <cellStyle name="Notas 2 2 4 9" xfId="14178" xr:uid="{4F3DFBB7-70C8-48B3-8F41-048C15885899}"/>
    <cellStyle name="Notas 2 2 5" xfId="3373" xr:uid="{20B1104E-A7DD-440D-9D67-DEF5E3352F8E}"/>
    <cellStyle name="Notas 2 2 5 10" xfId="15673" xr:uid="{C16E6F2D-FF1E-462F-A222-7026835619C2}"/>
    <cellStyle name="Notas 2 2 5 11" xfId="17002" xr:uid="{55B7522A-53C4-4333-9744-AD87BECA25B4}"/>
    <cellStyle name="Notas 2 2 5 12" xfId="18333" xr:uid="{BB62D15E-C96D-4AA3-BD2A-B4583072BADE}"/>
    <cellStyle name="Notas 2 2 5 13" xfId="19097" xr:uid="{A6DBE959-6BB8-4DE8-B58D-FA980B17F5A7}"/>
    <cellStyle name="Notas 2 2 5 14" xfId="20723" xr:uid="{6F26BC7A-347D-4DEF-9A8E-B1E1A1131749}"/>
    <cellStyle name="Notas 2 2 5 15" xfId="22015" xr:uid="{4BD2507F-56F0-4F26-B834-D357BB6E82F0}"/>
    <cellStyle name="Notas 2 2 5 16" xfId="23304" xr:uid="{20D2CC3C-CDD3-49F5-BAD9-2BA51157D78C}"/>
    <cellStyle name="Notas 2 2 5 2" xfId="4481" xr:uid="{BDF2628F-287E-4AA9-A96E-E8FA81CF6D11}"/>
    <cellStyle name="Notas 2 2 5 3" xfId="6369" xr:uid="{8E991BAE-777C-4B66-847F-83DB5EBE11D5}"/>
    <cellStyle name="Notas 2 2 5 4" xfId="7698" xr:uid="{CDFD3411-79D7-44ED-9DBD-123FD2131DE2}"/>
    <cellStyle name="Notas 2 2 5 5" xfId="9027" xr:uid="{DC1F4406-B892-400C-B9ED-D9CA0ECB44A4}"/>
    <cellStyle name="Notas 2 2 5 6" xfId="9790" xr:uid="{1CD0F3FC-6D15-4B95-97E2-F2F1C49DE084}"/>
    <cellStyle name="Notas 2 2 5 7" xfId="11122" xr:uid="{D39E6594-46F1-4DFC-A2FA-4B9DBB245579}"/>
    <cellStyle name="Notas 2 2 5 8" xfId="11687" xr:uid="{992513A1-7164-4383-9FCC-AE54E59006B9}"/>
    <cellStyle name="Notas 2 2 5 9" xfId="14343" xr:uid="{5EB60EA3-5453-4766-A301-203FB50DB177}"/>
    <cellStyle name="Notas 2 2 6" xfId="3533" xr:uid="{94EF630B-CC71-4CB2-8031-81C1875E3D5D}"/>
    <cellStyle name="Notas 2 2 6 10" xfId="15833" xr:uid="{2C34C512-4BEB-498E-B1AE-28E96D6FD98C}"/>
    <cellStyle name="Notas 2 2 6 11" xfId="17162" xr:uid="{9955AC51-73AF-468C-BCCD-CC190B0FAFB8}"/>
    <cellStyle name="Notas 2 2 6 12" xfId="18493" xr:uid="{C2CEC193-1300-4992-847F-A04FCA4617FD}"/>
    <cellStyle name="Notas 2 2 6 13" xfId="19591" xr:uid="{205DFCA4-F202-4FAC-85D5-F3BF6E047813}"/>
    <cellStyle name="Notas 2 2 6 14" xfId="20883" xr:uid="{2FBC7538-3DA4-43F1-986D-52280C1C9072}"/>
    <cellStyle name="Notas 2 2 6 15" xfId="22175" xr:uid="{9CEF11BF-0BDD-4C71-9730-DD0E6DABCD41}"/>
    <cellStyle name="Notas 2 2 6 16" xfId="23464" xr:uid="{5A93E35F-3E71-4E70-9C12-235E1F9CA5D5}"/>
    <cellStyle name="Notas 2 2 6 2" xfId="5067" xr:uid="{29CF9530-2AE9-4E79-8ADF-D329B499CFA5}"/>
    <cellStyle name="Notas 2 2 6 3" xfId="6529" xr:uid="{F20B95E5-BB98-4000-8D39-2D3967D5CE98}"/>
    <cellStyle name="Notas 2 2 6 4" xfId="7858" xr:uid="{E0561792-B281-43C7-9111-D38998DAC49F}"/>
    <cellStyle name="Notas 2 2 6 5" xfId="9187" xr:uid="{4712FA45-156D-4CD0-B239-797B4FADE7C1}"/>
    <cellStyle name="Notas 2 2 6 6" xfId="10351" xr:uid="{24524933-0B94-478F-BEB4-0C96AD2ED513}"/>
    <cellStyle name="Notas 2 2 6 7" xfId="11705" xr:uid="{CC4FBC1A-2DD7-433E-A65E-A739FCAE676C}"/>
    <cellStyle name="Notas 2 2 6 8" xfId="12537" xr:uid="{167025C8-6C33-4103-BCC0-BB58BF2AE4AD}"/>
    <cellStyle name="Notas 2 2 6 9" xfId="14503" xr:uid="{B4F747CA-E559-4200-A367-C190049DFC8E}"/>
    <cellStyle name="Notas 2 2 7" xfId="3692" xr:uid="{BF4710A1-A360-418E-B111-4A4EB3C75C44}"/>
    <cellStyle name="Notas 2 2 7 10" xfId="15992" xr:uid="{60831D51-1EE5-4430-9FDF-18E35D0985B7}"/>
    <cellStyle name="Notas 2 2 7 11" xfId="17321" xr:uid="{43883F07-4EF9-40E6-8131-6E5B3970FFAA}"/>
    <cellStyle name="Notas 2 2 7 12" xfId="18652" xr:uid="{6CDED630-1535-4AF0-B825-913FF2A9BE0C}"/>
    <cellStyle name="Notas 2 2 7 13" xfId="13575" xr:uid="{D84AACA7-BFE4-44FC-94CA-89AC39EB2422}"/>
    <cellStyle name="Notas 2 2 7 14" xfId="21042" xr:uid="{26577BC5-8256-4751-B8E9-2E8B92906581}"/>
    <cellStyle name="Notas 2 2 7 15" xfId="22334" xr:uid="{0D825D65-1886-42A9-8281-BAD55D308F94}"/>
    <cellStyle name="Notas 2 2 7 16" xfId="23623" xr:uid="{84766F06-8820-4487-BE1A-4E8E46937553}"/>
    <cellStyle name="Notas 2 2 7 2" xfId="4299" xr:uid="{E42766D9-D257-4A1E-8FBC-0CE15037C50F}"/>
    <cellStyle name="Notas 2 2 7 3" xfId="6688" xr:uid="{AE09F8FC-FEF3-4995-AE59-A06FC4F23E78}"/>
    <cellStyle name="Notas 2 2 7 4" xfId="8017" xr:uid="{BA86B069-52A2-4550-A894-96C5FE25D739}"/>
    <cellStyle name="Notas 2 2 7 5" xfId="9346" xr:uid="{87C26A05-927F-41DB-80F7-B519E5EB15DB}"/>
    <cellStyle name="Notas 2 2 7 6" xfId="5146" xr:uid="{D8947B02-77C5-4CA6-A920-38F4F719E74C}"/>
    <cellStyle name="Notas 2 2 7 7" xfId="10239" xr:uid="{90B084A4-4B77-4952-B126-A61425B55E8E}"/>
    <cellStyle name="Notas 2 2 7 8" xfId="13390" xr:uid="{AD255315-CAA1-4ACA-873D-74808BE934B7}"/>
    <cellStyle name="Notas 2 2 7 9" xfId="14662" xr:uid="{EB7443BA-D951-4EDF-BB8C-B7EBC0DD62B6}"/>
    <cellStyle name="Notas 2 2 8" xfId="3847" xr:uid="{748511EC-C595-44CD-9EEA-F763C348C0C4}"/>
    <cellStyle name="Notas 2 2 8 10" xfId="16147" xr:uid="{CFFA587A-D2B2-4B3F-A919-C1BB551C8EF1}"/>
    <cellStyle name="Notas 2 2 8 11" xfId="17476" xr:uid="{51630FCE-16DA-457B-B193-1335F07DBE91}"/>
    <cellStyle name="Notas 2 2 8 12" xfId="18807" xr:uid="{E9F08624-DAAA-4305-BFAE-E93842CBAE2C}"/>
    <cellStyle name="Notas 2 2 8 13" xfId="19380" xr:uid="{DF252FE9-1AEC-49AE-99B8-25F1BD937619}"/>
    <cellStyle name="Notas 2 2 8 14" xfId="21197" xr:uid="{63A211C5-95B0-4858-B29C-5940364FFDC3}"/>
    <cellStyle name="Notas 2 2 8 15" xfId="22489" xr:uid="{2DBA4FF1-C596-492E-A57C-F2EA244A42A3}"/>
    <cellStyle name="Notas 2 2 8 16" xfId="23778" xr:uid="{8F7BA22A-2F09-4D9B-B6E2-BBEDAE9CF20B}"/>
    <cellStyle name="Notas 2 2 8 2" xfId="4812" xr:uid="{38784C7F-93AD-400D-AAC8-B9F09B45E035}"/>
    <cellStyle name="Notas 2 2 8 3" xfId="6843" xr:uid="{DE9B0D9F-2D8A-4C68-B6C9-7C49C208B6C1}"/>
    <cellStyle name="Notas 2 2 8 4" xfId="8172" xr:uid="{A5CC7A1F-16BF-48F8-A4A7-126B791F9576}"/>
    <cellStyle name="Notas 2 2 8 5" xfId="9501" xr:uid="{6AC5220E-9DA7-4C47-A78B-4087FB615A2B}"/>
    <cellStyle name="Notas 2 2 8 6" xfId="10108" xr:uid="{64656297-F338-4DFC-ABA9-5A7A66BF09A4}"/>
    <cellStyle name="Notas 2 2 8 7" xfId="10141" xr:uid="{5F96AA37-4F82-41F2-AFD3-960ACF4C74AF}"/>
    <cellStyle name="Notas 2 2 8 8" xfId="13143" xr:uid="{BEA9E001-5863-42D6-9149-17F87744973E}"/>
    <cellStyle name="Notas 2 2 8 9" xfId="14817" xr:uid="{4F4B2C3F-8303-407C-BEC6-107CB160465B}"/>
    <cellStyle name="Notas 2 2 9" xfId="4000" xr:uid="{FA06DD96-3124-44B0-AFAB-01AFA50629EA}"/>
    <cellStyle name="Notas 2 2 9 10" xfId="16300" xr:uid="{B9D8D2AD-DF70-48ED-9F26-CEB2B6A467C0}"/>
    <cellStyle name="Notas 2 2 9 11" xfId="17629" xr:uid="{B7057128-40C2-4647-ACA0-7B9EB42933CF}"/>
    <cellStyle name="Notas 2 2 9 12" xfId="18960" xr:uid="{2A68BDE2-B099-4467-93CA-410EF5AAC3CD}"/>
    <cellStyle name="Notas 2 2 9 13" xfId="13149" xr:uid="{24BD4008-9FA6-4FF7-8122-E928D93058D5}"/>
    <cellStyle name="Notas 2 2 9 14" xfId="21350" xr:uid="{62BA0F2D-9CB3-44AB-A650-9741C5503F75}"/>
    <cellStyle name="Notas 2 2 9 15" xfId="22642" xr:uid="{1B7FDC16-2D19-426B-85C5-9C69BD1259D0}"/>
    <cellStyle name="Notas 2 2 9 16" xfId="23931" xr:uid="{8408B32D-B60B-465C-B349-F83ECA5FDBB8}"/>
    <cellStyle name="Notas 2 2 9 2" xfId="4144" xr:uid="{217F435E-A66E-48D3-A645-E575B2192F17}"/>
    <cellStyle name="Notas 2 2 9 3" xfId="6996" xr:uid="{515E0287-42B3-43AE-B687-38215E2AB119}"/>
    <cellStyle name="Notas 2 2 9 4" xfId="8325" xr:uid="{6004FE27-D39C-4E84-A28D-ED4643FD809C}"/>
    <cellStyle name="Notas 2 2 9 5" xfId="9654" xr:uid="{41447649-0B94-4C70-B740-C0F70702124D}"/>
    <cellStyle name="Notas 2 2 9 6" xfId="5482" xr:uid="{8E73FFCB-41E2-4CB4-BD80-C3AA33F33EC0}"/>
    <cellStyle name="Notas 2 2 9 7" xfId="10425" xr:uid="{99E98349-6CEC-4DB6-A566-C52DA3C07153}"/>
    <cellStyle name="Notas 2 2 9 8" xfId="12862" xr:uid="{972F289B-30B3-43BB-89B8-C10EB69FEE60}"/>
    <cellStyle name="Notas 2 2 9 9" xfId="14970" xr:uid="{C63EA823-C879-4FF8-9F53-AE255DD50B51}"/>
    <cellStyle name="Notas 2 20" xfId="16442" xr:uid="{D22B415F-3F05-43DA-9453-976DD72D12AA}"/>
    <cellStyle name="Notas 2 21" xfId="17772" xr:uid="{715C60E8-6429-41C9-A9C3-B98D9D2DCE61}"/>
    <cellStyle name="Notas 2 22" xfId="20065" xr:uid="{9431321E-6D2B-4B49-926B-E13425126BE5}"/>
    <cellStyle name="Notas 2 23" xfId="20191" xr:uid="{146244A7-CF13-4C76-9304-43EC8402B68A}"/>
    <cellStyle name="Notas 2 24" xfId="21484" xr:uid="{DAF66A0B-CEFA-4AD9-9AA6-60E8F1654CFF}"/>
    <cellStyle name="Notas 2 25" xfId="22775" xr:uid="{AB2EC35A-C79B-4C03-B355-FE93D2D06263}"/>
    <cellStyle name="Notas 2 3" xfId="2889" xr:uid="{4E2EF87B-4056-4038-8356-01390E11F429}"/>
    <cellStyle name="Notas 2 3 10" xfId="7215" xr:uid="{5B965E41-2B1C-4B0F-A3BD-574B44A957AF}"/>
    <cellStyle name="Notas 2 3 11" xfId="8544" xr:uid="{4ADA708A-BC37-4ADC-B80D-E9D162517164}"/>
    <cellStyle name="Notas 2 3 12" xfId="10882" xr:uid="{94AD5B28-7E61-4849-BC2B-4ABE8D12A921}"/>
    <cellStyle name="Notas 2 3 13" xfId="12266" xr:uid="{95968963-0819-48E3-A146-0680E5D10607}"/>
    <cellStyle name="Notas 2 3 14" xfId="11457" xr:uid="{1CDCC689-73BA-4ABA-A020-219784EBA562}"/>
    <cellStyle name="Notas 2 3 15" xfId="13860" xr:uid="{DFC3A32C-88D2-4BB1-B485-29B8AEEEF0E7}"/>
    <cellStyle name="Notas 2 3 16" xfId="15189" xr:uid="{623DCC9A-9F10-4291-8BE5-D8933089E516}"/>
    <cellStyle name="Notas 2 3 17" xfId="16519" xr:uid="{96EE4A8D-735B-4483-8F7B-31508DD013CA}"/>
    <cellStyle name="Notas 2 3 18" xfId="17849" xr:uid="{C1540D13-65AF-4411-9DB5-775413209BCC}"/>
    <cellStyle name="Notas 2 3 19" xfId="20052" xr:uid="{19528DB4-21E6-44CE-9A47-8E376AC89201}"/>
    <cellStyle name="Notas 2 3 2" xfId="3238" xr:uid="{42F45D0A-5D71-439F-A990-2EBE6C45CE5B}"/>
    <cellStyle name="Notas 2 3 2 10" xfId="15538" xr:uid="{260837EE-3CF8-4C49-A125-CC308426AFC2}"/>
    <cellStyle name="Notas 2 3 2 11" xfId="16867" xr:uid="{40C48BA2-BDB8-43C1-8AE6-2A91B6AE1905}"/>
    <cellStyle name="Notas 2 3 2 12" xfId="18198" xr:uid="{B31EB142-D50D-4EC0-9EB9-DE4B4F825D77}"/>
    <cellStyle name="Notas 2 3 2 13" xfId="19730" xr:uid="{00D4DEC9-AF31-4EF9-92FF-7AF4AAD64E88}"/>
    <cellStyle name="Notas 2 3 2 14" xfId="20588" xr:uid="{C47668A9-74D5-465D-BB9B-D49D6C73C056}"/>
    <cellStyle name="Notas 2 3 2 15" xfId="21880" xr:uid="{37F8874A-98E2-4866-B4BB-DAE29C1F5AC6}"/>
    <cellStyle name="Notas 2 3 2 16" xfId="23169" xr:uid="{D108A7B9-0340-43BA-BF6C-2788E962DF7E}"/>
    <cellStyle name="Notas 2 3 2 2" xfId="5236" xr:uid="{3DBE86B0-1BEE-4E69-9795-8539B2999BB6}"/>
    <cellStyle name="Notas 2 3 2 3" xfId="6234" xr:uid="{39283DA5-E33E-47D0-BF5A-8F240233342C}"/>
    <cellStyle name="Notas 2 3 2 4" xfId="7563" xr:uid="{A55B8B18-9EB5-4171-BEED-068620497154}"/>
    <cellStyle name="Notas 2 3 2 5" xfId="8892" xr:uid="{D92BBADD-3AC0-46BD-BF43-5CBFD2825762}"/>
    <cellStyle name="Notas 2 3 2 6" xfId="10511" xr:uid="{C2430A5F-3AF4-4B9C-8E89-9DC17444CA11}"/>
    <cellStyle name="Notas 2 3 2 7" xfId="11873" xr:uid="{9C71D705-F884-43FD-816F-3F50892FC097}"/>
    <cellStyle name="Notas 2 3 2 8" xfId="13478" xr:uid="{9C102D27-FEA6-417A-B324-CA69C551CA31}"/>
    <cellStyle name="Notas 2 3 2 9" xfId="14208" xr:uid="{D582799E-6012-4F55-B6D4-E4F1C0B3C478}"/>
    <cellStyle name="Notas 2 3 20" xfId="20255" xr:uid="{94191367-AE98-4563-8B3F-0CA2B8693B4D}"/>
    <cellStyle name="Notas 2 3 21" xfId="21548" xr:uid="{5D34E9E2-0799-4DE7-B009-8635992BE4A9}"/>
    <cellStyle name="Notas 2 3 22" xfId="22839" xr:uid="{BC0731C8-52BE-4BCF-8250-BE7F014DBBF7}"/>
    <cellStyle name="Notas 2 3 3" xfId="3403" xr:uid="{39724B03-C1D7-4E2B-9331-318A2E5E81DC}"/>
    <cellStyle name="Notas 2 3 3 10" xfId="15703" xr:uid="{F30CEB66-5F5B-4930-AAA2-10D0633B9E05}"/>
    <cellStyle name="Notas 2 3 3 11" xfId="17032" xr:uid="{5A17B9FD-1F5B-4B4C-8F9C-EF31182E1BF2}"/>
    <cellStyle name="Notas 2 3 3 12" xfId="18363" xr:uid="{627B7EA3-720D-4CF1-BACE-2DAD35D51B96}"/>
    <cellStyle name="Notas 2 3 3 13" xfId="19168" xr:uid="{7F04BAF4-E0CD-48CC-B0E8-6DC026B2B4E0}"/>
    <cellStyle name="Notas 2 3 3 14" xfId="20753" xr:uid="{D1598117-B10A-4165-BEE4-4E302A087A7B}"/>
    <cellStyle name="Notas 2 3 3 15" xfId="22045" xr:uid="{B9C7D4D1-F26A-410E-BBC4-5BC92685D629}"/>
    <cellStyle name="Notas 2 3 3 16" xfId="23334" xr:uid="{ADDAEA44-6158-4457-897B-B16F043565B1}"/>
    <cellStyle name="Notas 2 3 3 2" xfId="4559" xr:uid="{3720EAAE-E042-406F-BB92-3ACEBBBBAF3E}"/>
    <cellStyle name="Notas 2 3 3 3" xfId="6399" xr:uid="{904019E5-012B-46EF-93B3-3A1C1711EA81}"/>
    <cellStyle name="Notas 2 3 3 4" xfId="7728" xr:uid="{7CB5AFCD-8F4B-491D-AA35-34A1AEBA05E5}"/>
    <cellStyle name="Notas 2 3 3 5" xfId="9057" xr:uid="{317A1301-A771-404E-A2EC-B08B2E549629}"/>
    <cellStyle name="Notas 2 3 3 6" xfId="9867" xr:uid="{4317D5ED-F9BD-4AA3-ABC8-050D73553541}"/>
    <cellStyle name="Notas 2 3 3 7" xfId="11200" xr:uid="{64C044A5-174D-4CFB-B631-3EB16E6F0F56}"/>
    <cellStyle name="Notas 2 3 3 8" xfId="13684" xr:uid="{DEB265CD-011B-49BB-8A43-31381B29D6B6}"/>
    <cellStyle name="Notas 2 3 3 9" xfId="14373" xr:uid="{DEA7BA45-7EB3-47C2-AE08-BF63E9A6B344}"/>
    <cellStyle name="Notas 2 3 4" xfId="3563" xr:uid="{F40886C0-7CFC-4963-A7E7-D434D0E43DCD}"/>
    <cellStyle name="Notas 2 3 4 10" xfId="15863" xr:uid="{36B2E9B6-9D54-4C03-9FD9-D9524C5949AA}"/>
    <cellStyle name="Notas 2 3 4 11" xfId="17192" xr:uid="{BC0B481D-2475-4D21-AAD4-FB1951ACF3C8}"/>
    <cellStyle name="Notas 2 3 4 12" xfId="18523" xr:uid="{5E7D3A65-89F2-4253-9FB3-E2C21D751130}"/>
    <cellStyle name="Notas 2 3 4 13" xfId="20024" xr:uid="{911901FE-F7CE-448E-847A-8BBF1131EA18}"/>
    <cellStyle name="Notas 2 3 4 14" xfId="20913" xr:uid="{C419A179-CF59-43B5-B086-82CD82137173}"/>
    <cellStyle name="Notas 2 3 4 15" xfId="22205" xr:uid="{97FF8BB6-90A0-4524-B4E9-2A33AD559FC5}"/>
    <cellStyle name="Notas 2 3 4 16" xfId="23494" xr:uid="{6395211A-FF1F-493B-BB00-6F3A43DECCBC}"/>
    <cellStyle name="Notas 2 3 4 2" xfId="5597" xr:uid="{8EFAA34B-10A0-4136-BDD2-BDF26601C115}"/>
    <cellStyle name="Notas 2 3 4 3" xfId="6559" xr:uid="{F00F0DC5-E684-4549-B314-AE8E39E0471A}"/>
    <cellStyle name="Notas 2 3 4 4" xfId="7888" xr:uid="{C176060F-CDE5-4417-A8BD-437C38B6CB42}"/>
    <cellStyle name="Notas 2 3 4 5" xfId="9217" xr:uid="{E5652A36-6E58-4437-B5EB-D1A957FF2024}"/>
    <cellStyle name="Notas 2 3 4 6" xfId="10852" xr:uid="{493D5CD9-B7DE-4A8C-BF61-DF8FEDCE2700}"/>
    <cellStyle name="Notas 2 3 4 7" xfId="12235" xr:uid="{2A03ECC4-C8FE-4612-AD67-314896326562}"/>
    <cellStyle name="Notas 2 3 4 8" xfId="13701" xr:uid="{C45DA8A7-D66A-4120-B8FE-EC7212F88278}"/>
    <cellStyle name="Notas 2 3 4 9" xfId="14533" xr:uid="{17E46AFE-B133-45C5-89DE-62C446ADD177}"/>
    <cellStyle name="Notas 2 3 5" xfId="3722" xr:uid="{E035F2CB-8844-4D5C-B6CD-8F96C8D8F6D2}"/>
    <cellStyle name="Notas 2 3 5 10" xfId="16022" xr:uid="{A6E1D2A5-30FD-4DD6-9AE3-D2F0779D17CA}"/>
    <cellStyle name="Notas 2 3 5 11" xfId="17351" xr:uid="{73A87B4F-83BD-44F9-8434-833CDFE6F4BE}"/>
    <cellStyle name="Notas 2 3 5 12" xfId="18682" xr:uid="{7226B1B5-80C0-43E1-8560-A381D89AE833}"/>
    <cellStyle name="Notas 2 3 5 13" xfId="20142" xr:uid="{6D15B3B0-4E8F-4133-A156-07598A8ED3CB}"/>
    <cellStyle name="Notas 2 3 5 14" xfId="21072" xr:uid="{E13E3CAC-590A-4D48-B8E2-CB35852A38D5}"/>
    <cellStyle name="Notas 2 3 5 15" xfId="22364" xr:uid="{FA25D857-961C-46C6-851D-5684CA7E4D74}"/>
    <cellStyle name="Notas 2 3 5 16" xfId="23653" xr:uid="{1B4B4CCE-7858-448E-B48D-F19C8AE026BF}"/>
    <cellStyle name="Notas 2 3 5 2" xfId="5740" xr:uid="{0ABFD372-D59C-4F46-B6BC-B84C60739130}"/>
    <cellStyle name="Notas 2 3 5 3" xfId="6718" xr:uid="{FE557A2C-2EBB-4293-AEE1-120AABCB9CDF}"/>
    <cellStyle name="Notas 2 3 5 4" xfId="8047" xr:uid="{3B67559F-C0C0-47A6-A6CE-EDD22EBBF651}"/>
    <cellStyle name="Notas 2 3 5 5" xfId="9376" xr:uid="{6841A5CA-B1EE-421F-9E26-7F15FD728D20}"/>
    <cellStyle name="Notas 2 3 5 6" xfId="10987" xr:uid="{5B0A55FE-D348-495F-A733-C4918736317D}"/>
    <cellStyle name="Notas 2 3 5 7" xfId="12378" xr:uid="{C20C21B8-384E-443A-901A-F15FF9CC2B0D}"/>
    <cellStyle name="Notas 2 3 5 8" xfId="12039" xr:uid="{710003ED-81C0-4130-B4BC-D5D5330ADF78}"/>
    <cellStyle name="Notas 2 3 5 9" xfId="14692" xr:uid="{66A6DAE5-6F6A-43BF-8BA7-02BC98505FD2}"/>
    <cellStyle name="Notas 2 3 6" xfId="3877" xr:uid="{FF8A3958-DD54-40D4-8C8D-89F52277BB4E}"/>
    <cellStyle name="Notas 2 3 6 10" xfId="16177" xr:uid="{971993EE-DCB1-47D4-8AA7-CE6A33506B8C}"/>
    <cellStyle name="Notas 2 3 6 11" xfId="17506" xr:uid="{AC5FD458-068B-4EB3-B032-6DE927C8BC80}"/>
    <cellStyle name="Notas 2 3 6 12" xfId="18837" xr:uid="{7D36B880-4C98-4F6B-8EB3-5D095F6BB42C}"/>
    <cellStyle name="Notas 2 3 6 13" xfId="19692" xr:uid="{E28340CE-E4B3-4A69-A953-1195A7CD1134}"/>
    <cellStyle name="Notas 2 3 6 14" xfId="21227" xr:uid="{4F60FA4C-52F6-4D1A-BC5A-EB605D0E3B09}"/>
    <cellStyle name="Notas 2 3 6 15" xfId="22519" xr:uid="{451E586F-93F5-426A-A7E1-E7E21940042D}"/>
    <cellStyle name="Notas 2 3 6 16" xfId="23808" xr:uid="{0AE697F4-74B8-41D8-AB7F-49180865E36C}"/>
    <cellStyle name="Notas 2 3 6 2" xfId="5195" xr:uid="{91432D0F-BE00-4FBA-A1FF-4C3D2C08BAB6}"/>
    <cellStyle name="Notas 2 3 6 3" xfId="6873" xr:uid="{9C8DB40C-EDA5-45FE-8FAA-54D370995FFD}"/>
    <cellStyle name="Notas 2 3 6 4" xfId="8202" xr:uid="{E3705368-4AAE-4A3E-B609-BF5D5D767DD9}"/>
    <cellStyle name="Notas 2 3 6 5" xfId="9531" xr:uid="{261B8EBE-08C6-4EDB-812F-F0F92EC1BBD4}"/>
    <cellStyle name="Notas 2 3 6 6" xfId="10471" xr:uid="{6F4E086C-86D6-46C5-ADEB-E87B220F4ADD}"/>
    <cellStyle name="Notas 2 3 6 7" xfId="11990" xr:uid="{D3A259FC-50CD-4562-97E0-00F8ACB0D8AD}"/>
    <cellStyle name="Notas 2 3 6 8" xfId="11622" xr:uid="{373F9B56-465C-41B8-A961-1901FAC1F90F}"/>
    <cellStyle name="Notas 2 3 6 9" xfId="14847" xr:uid="{94C2B8DB-917E-4BA5-8039-6F347D88028F}"/>
    <cellStyle name="Notas 2 3 7" xfId="4029" xr:uid="{A2431123-6FE0-432C-B4AC-014934840EC1}"/>
    <cellStyle name="Notas 2 3 7 10" xfId="16329" xr:uid="{A4E1DEEF-B531-48D9-BFB3-CC82935372AC}"/>
    <cellStyle name="Notas 2 3 7 11" xfId="17658" xr:uid="{145AB53B-8BCC-4051-9971-89B4AF11B455}"/>
    <cellStyle name="Notas 2 3 7 12" xfId="18989" xr:uid="{6E13CD3E-4F4D-483E-A1F5-421C62CA106B}"/>
    <cellStyle name="Notas 2 3 7 13" xfId="16627" xr:uid="{600FA47A-74EC-4407-80F5-59ED5328B1C6}"/>
    <cellStyle name="Notas 2 3 7 14" xfId="21379" xr:uid="{E8D17062-5EC9-4876-A111-5F45CE16F718}"/>
    <cellStyle name="Notas 2 3 7 15" xfId="22671" xr:uid="{6F570CD7-EFE3-4214-92DE-D83D09ED7C9E}"/>
    <cellStyle name="Notas 2 3 7 16" xfId="23960" xr:uid="{1F263698-D3EB-48B6-8CA3-07964052FB4F}"/>
    <cellStyle name="Notas 2 3 7 2" xfId="4468" xr:uid="{8E4F606F-8D09-405C-B8FF-C4C0C67C8EDC}"/>
    <cellStyle name="Notas 2 3 7 3" xfId="7025" xr:uid="{E266758E-1398-4B3D-B36A-3BC328568EC7}"/>
    <cellStyle name="Notas 2 3 7 4" xfId="8354" xr:uid="{6C88A2B3-C067-4808-956C-16BA0FA78BDB}"/>
    <cellStyle name="Notas 2 3 7 5" xfId="9683" xr:uid="{8AFA2395-462B-427D-9DE3-429A87F3AE24}"/>
    <cellStyle name="Notas 2 3 7 6" xfId="7132" xr:uid="{98A59F50-7807-49F7-97E7-B868411E5B23}"/>
    <cellStyle name="Notas 2 3 7 7" xfId="10590" xr:uid="{594953C8-F895-4C06-A1C3-B94AD555E5CB}"/>
    <cellStyle name="Notas 2 3 7 8" xfId="12617" xr:uid="{CDA7A03E-9DCC-41F2-886E-3B89D5346E7C}"/>
    <cellStyle name="Notas 2 3 7 9" xfId="14999" xr:uid="{86CD7ECA-ED12-4622-988C-52A7CF2BFEBF}"/>
    <cellStyle name="Notas 2 3 8" xfId="5626" xr:uid="{96BFE939-3F33-43FD-ADB4-0AD459430E94}"/>
    <cellStyle name="Notas 2 3 9" xfId="5885" xr:uid="{5B0486A4-CE8B-4A72-821A-5DF7B6F2FB8F}"/>
    <cellStyle name="Notas 2 4" xfId="2950" xr:uid="{29440E8B-3564-46FD-9DA9-2FF88F1C449A}"/>
    <cellStyle name="Notas 2 4 10" xfId="7276" xr:uid="{8F615804-3274-470D-B85E-28F3B88F600C}"/>
    <cellStyle name="Notas 2 4 11" xfId="8605" xr:uid="{2DBDD9B6-0063-4DD5-9375-4D81DE99DBEC}"/>
    <cellStyle name="Notas 2 4 12" xfId="10879" xr:uid="{40086664-DE41-4424-BD62-1BE1896ED717}"/>
    <cellStyle name="Notas 2 4 13" xfId="12263" xr:uid="{2E0898B7-6DDC-4D9F-84E2-354ED1A19E21}"/>
    <cellStyle name="Notas 2 4 14" xfId="10816" xr:uid="{3ECCB734-638F-429E-A254-19497144220E}"/>
    <cellStyle name="Notas 2 4 15" xfId="13921" xr:uid="{9C25080D-50C4-4FFD-91E8-174012267C69}"/>
    <cellStyle name="Notas 2 4 16" xfId="15250" xr:uid="{9AE61DD3-3414-4E23-890A-B47E2FBAE9AA}"/>
    <cellStyle name="Notas 2 4 17" xfId="16580" xr:uid="{107E68EB-8F42-415B-8517-1932F29F45C4}"/>
    <cellStyle name="Notas 2 4 18" xfId="17910" xr:uid="{36B3CB8B-41A6-4E3C-923D-14D97918AD47}"/>
    <cellStyle name="Notas 2 4 19" xfId="20049" xr:uid="{8FDACC84-B257-4771-A79A-6BF318ABFD01}"/>
    <cellStyle name="Notas 2 4 2" xfId="3299" xr:uid="{9EB75AD7-F7C1-4EDD-BC4B-ABD618F089E5}"/>
    <cellStyle name="Notas 2 4 2 10" xfId="15599" xr:uid="{43FC976A-C61D-4797-9704-6C9D3176F03A}"/>
    <cellStyle name="Notas 2 4 2 11" xfId="16928" xr:uid="{EFB92567-16C6-4761-B965-200EEA9BEA9B}"/>
    <cellStyle name="Notas 2 4 2 12" xfId="18259" xr:uid="{FC37CB43-E0BC-4BE3-AB55-791B92CAA039}"/>
    <cellStyle name="Notas 2 4 2 13" xfId="19219" xr:uid="{BD19DD7A-A2A4-4E2A-9A80-E07BAE36C8BE}"/>
    <cellStyle name="Notas 2 4 2 14" xfId="20649" xr:uid="{2D40005A-F752-4DBB-88DB-DCA1691885CA}"/>
    <cellStyle name="Notas 2 4 2 15" xfId="21941" xr:uid="{123655E2-996D-4D81-9848-D8C7A1FB5549}"/>
    <cellStyle name="Notas 2 4 2 16" xfId="23230" xr:uid="{882F0586-53EC-4640-A369-1C5D5D92570C}"/>
    <cellStyle name="Notas 2 4 2 2" xfId="4625" xr:uid="{40582F6F-C6A8-439F-9043-2A560BD5C9E0}"/>
    <cellStyle name="Notas 2 4 2 3" xfId="6295" xr:uid="{8A6F8629-A88C-45F2-82B1-53D58D93488D}"/>
    <cellStyle name="Notas 2 4 2 4" xfId="7624" xr:uid="{39420900-6787-43C3-8292-69371C5BFCEE}"/>
    <cellStyle name="Notas 2 4 2 5" xfId="8953" xr:uid="{61D8E1CE-52F3-4F28-A0C6-3DC6FC496574}"/>
    <cellStyle name="Notas 2 4 2 6" xfId="9929" xr:uid="{1EA2103D-DBD0-4CC9-895B-0885F0F81C10}"/>
    <cellStyle name="Notas 2 4 2 7" xfId="11265" xr:uid="{51245112-3C72-453C-973E-CFD50ECD10AF}"/>
    <cellStyle name="Notas 2 4 2 8" xfId="12903" xr:uid="{F0D4DDBC-6B76-4AFA-BB0D-F586E68B2996}"/>
    <cellStyle name="Notas 2 4 2 9" xfId="14269" xr:uid="{3009DD99-F412-4552-8AF7-80D555E05BD2}"/>
    <cellStyle name="Notas 2 4 20" xfId="20316" xr:uid="{2FD95319-D1D2-41C4-AA93-985DF7CE427D}"/>
    <cellStyle name="Notas 2 4 21" xfId="21609" xr:uid="{E3CC0121-7CB3-43CD-A5C8-159D6CAA5667}"/>
    <cellStyle name="Notas 2 4 22" xfId="22900" xr:uid="{3C3AEE8A-AC4E-4D17-A7D0-96AA6AF6CB9E}"/>
    <cellStyle name="Notas 2 4 3" xfId="3464" xr:uid="{03C0E25D-8BE3-4DE2-8160-9FFF10E40ADE}"/>
    <cellStyle name="Notas 2 4 3 10" xfId="15764" xr:uid="{A5C33247-A412-4322-A3B5-3C1159534858}"/>
    <cellStyle name="Notas 2 4 3 11" xfId="17093" xr:uid="{B072C715-5EBE-4E29-A2E4-C5CE3F661BD3}"/>
    <cellStyle name="Notas 2 4 3 12" xfId="18424" xr:uid="{9956033A-84B8-41B4-9EB1-44F9DAD5132E}"/>
    <cellStyle name="Notas 2 4 3 13" xfId="19162" xr:uid="{354AC79D-3470-401E-A7A0-6A2B3B94C4C0}"/>
    <cellStyle name="Notas 2 4 3 14" xfId="20814" xr:uid="{0E245252-7F56-4EDD-B11C-99C59E470D4A}"/>
    <cellStyle name="Notas 2 4 3 15" xfId="22106" xr:uid="{8404799E-76B9-4981-9B08-B01F4F43C0C7}"/>
    <cellStyle name="Notas 2 4 3 16" xfId="23395" xr:uid="{AE2BCDB1-0B94-4621-ABE7-750CAD0E85F0}"/>
    <cellStyle name="Notas 2 4 3 2" xfId="4553" xr:uid="{D71D617D-E691-44D5-BA0B-CB3A47F83CBE}"/>
    <cellStyle name="Notas 2 4 3 3" xfId="6460" xr:uid="{FEA23524-E118-4907-A4BC-E0748D5CB77B}"/>
    <cellStyle name="Notas 2 4 3 4" xfId="7789" xr:uid="{7B417E96-9CD4-43B7-A403-5B945CF4741A}"/>
    <cellStyle name="Notas 2 4 3 5" xfId="9118" xr:uid="{8469D4AA-9C5F-4866-8736-0F9F9186E51C}"/>
    <cellStyle name="Notas 2 4 3 6" xfId="9861" xr:uid="{683BB839-66F9-4D03-8A05-835F54956BFD}"/>
    <cellStyle name="Notas 2 4 3 7" xfId="11194" xr:uid="{716DC095-E827-4E80-8E74-D6ED3489EB69}"/>
    <cellStyle name="Notas 2 4 3 8" xfId="13593" xr:uid="{F948EF76-090A-4FF6-9750-A8653C4DA15A}"/>
    <cellStyle name="Notas 2 4 3 9" xfId="14434" xr:uid="{325424D3-C7A4-4D25-A70B-CA36627D960A}"/>
    <cellStyle name="Notas 2 4 4" xfId="3624" xr:uid="{54602654-55CA-4D77-8577-693854ABF81C}"/>
    <cellStyle name="Notas 2 4 4 10" xfId="15924" xr:uid="{22FCEB63-22DF-4866-B078-A440CC6FD4A0}"/>
    <cellStyle name="Notas 2 4 4 11" xfId="17253" xr:uid="{73D0C455-9C3B-4D50-A6F7-953D11DB3EEF}"/>
    <cellStyle name="Notas 2 4 4 12" xfId="18584" xr:uid="{9B59CD75-46E5-40C2-8BCD-68A18CC40603}"/>
    <cellStyle name="Notas 2 4 4 13" xfId="19716" xr:uid="{FB234362-ADD0-4A6C-AFB5-746CCEFB916D}"/>
    <cellStyle name="Notas 2 4 4 14" xfId="20974" xr:uid="{431A526F-337D-4F81-AA50-78EEAD7053AD}"/>
    <cellStyle name="Notas 2 4 4 15" xfId="22266" xr:uid="{C5ED4E78-2639-4068-9359-67C3749D58D0}"/>
    <cellStyle name="Notas 2 4 4 16" xfId="23555" xr:uid="{08C6EC2E-847F-4383-8B09-601D5922C8DE}"/>
    <cellStyle name="Notas 2 4 4 2" xfId="5222" xr:uid="{9DF5CEC5-5105-48C6-81D0-E9CC921F9868}"/>
    <cellStyle name="Notas 2 4 4 3" xfId="6620" xr:uid="{39B110D0-1A66-422C-BE2C-9D8A5AAEEEE7}"/>
    <cellStyle name="Notas 2 4 4 4" xfId="7949" xr:uid="{70FFA477-A5F2-4C71-B691-F523B4F60A6E}"/>
    <cellStyle name="Notas 2 4 4 5" xfId="9278" xr:uid="{58B7F334-90EB-48D1-AF4D-316B0B288524}"/>
    <cellStyle name="Notas 2 4 4 6" xfId="10497" xr:uid="{CD88FA30-5114-427E-91DA-3EBC494C085B}"/>
    <cellStyle name="Notas 2 4 4 7" xfId="11859" xr:uid="{A60A19A2-84A7-44BE-9254-AC923A93AE06}"/>
    <cellStyle name="Notas 2 4 4 8" xfId="13563" xr:uid="{555C3D3C-E375-4083-908B-E4A52FEE1BFD}"/>
    <cellStyle name="Notas 2 4 4 9" xfId="14594" xr:uid="{B71DB734-6EB7-4584-9036-C122708E6791}"/>
    <cellStyle name="Notas 2 4 5" xfId="3783" xr:uid="{7E34DC57-A367-455C-8CBC-30B3C10DA993}"/>
    <cellStyle name="Notas 2 4 5 10" xfId="16083" xr:uid="{6A8B67B2-0B2A-442C-90FD-99A2682C56CD}"/>
    <cellStyle name="Notas 2 4 5 11" xfId="17412" xr:uid="{22E5DB47-1882-4560-A84E-9AC7055D756B}"/>
    <cellStyle name="Notas 2 4 5 12" xfId="18743" xr:uid="{83C7929F-BB0D-4B6B-A0BD-8D923878D850}"/>
    <cellStyle name="Notas 2 4 5 13" xfId="19764" xr:uid="{44BF8BE3-5CFD-4783-B22B-922B9D895D3D}"/>
    <cellStyle name="Notas 2 4 5 14" xfId="21133" xr:uid="{2815B705-FFC8-40A6-96B0-7AB7EE0E5EB0}"/>
    <cellStyle name="Notas 2 4 5 15" xfId="22425" xr:uid="{2258956F-1C75-4C08-8E3A-16A86394F1FC}"/>
    <cellStyle name="Notas 2 4 5 16" xfId="23714" xr:uid="{0B06CE2A-FCD1-4902-B2CA-658F8AFB6FCD}"/>
    <cellStyle name="Notas 2 4 5 2" xfId="5277" xr:uid="{357EA5EF-BFE6-4788-B2B5-143B281D4745}"/>
    <cellStyle name="Notas 2 4 5 3" xfId="6779" xr:uid="{D19BF4BA-47B7-417E-8693-6FA34366046C}"/>
    <cellStyle name="Notas 2 4 5 4" xfId="8108" xr:uid="{672483C0-26EE-4437-BEF4-693E8EDA471C}"/>
    <cellStyle name="Notas 2 4 5 5" xfId="9437" xr:uid="{546869A2-3CB2-4F85-8A93-779C6058D815}"/>
    <cellStyle name="Notas 2 4 5 6" xfId="10551" xr:uid="{4E62D00E-6810-4D83-9AB2-26F1872144C6}"/>
    <cellStyle name="Notas 2 4 5 7" xfId="12073" xr:uid="{015FBC52-15F5-4D03-8A9D-4CCE343B9082}"/>
    <cellStyle name="Notas 2 4 5 8" xfId="12678" xr:uid="{D87929A9-D353-420A-A822-ADD226BBF53C}"/>
    <cellStyle name="Notas 2 4 5 9" xfId="14753" xr:uid="{55D9009D-A54A-48C6-8C8D-0F585E52984B}"/>
    <cellStyle name="Notas 2 4 6" xfId="3938" xr:uid="{59719603-B580-4F1E-8CFD-A39D45CB8862}"/>
    <cellStyle name="Notas 2 4 6 10" xfId="16238" xr:uid="{E45377F4-1D25-44C3-AC73-C8370DF015C3}"/>
    <cellStyle name="Notas 2 4 6 11" xfId="17567" xr:uid="{0FB41CBA-4355-4E9D-852A-4F3705FDCBCD}"/>
    <cellStyle name="Notas 2 4 6 12" xfId="18898" xr:uid="{40E7ADC4-4BF4-4C07-AC3A-91F245210591}"/>
    <cellStyle name="Notas 2 4 6 13" xfId="19352" xr:uid="{6F8B4125-3E4C-4D79-9266-FAC700903E6F}"/>
    <cellStyle name="Notas 2 4 6 14" xfId="21288" xr:uid="{A6D78251-55E8-4CE4-AF5B-84E500F54771}"/>
    <cellStyle name="Notas 2 4 6 15" xfId="22580" xr:uid="{37453C08-EEE5-435A-AD82-253A6C9411C6}"/>
    <cellStyle name="Notas 2 4 6 16" xfId="23869" xr:uid="{00DF1BC9-84F5-4623-90DB-57E83010321C}"/>
    <cellStyle name="Notas 2 4 6 2" xfId="4778" xr:uid="{B0DE8EA8-4085-4ED5-8917-09EF32D379DB}"/>
    <cellStyle name="Notas 2 4 6 3" xfId="6934" xr:uid="{0C5BE739-8A35-4090-BFBC-21AA93BE2051}"/>
    <cellStyle name="Notas 2 4 6 4" xfId="8263" xr:uid="{D1F88D35-9A03-4729-8D95-DA5A3E00641A}"/>
    <cellStyle name="Notas 2 4 6 5" xfId="9592" xr:uid="{B14CD334-BFC7-488D-B633-DB1583473B54}"/>
    <cellStyle name="Notas 2 4 6 6" xfId="10076" xr:uid="{43B78867-F642-4333-9759-94BD25197010}"/>
    <cellStyle name="Notas 2 4 6 7" xfId="11468" xr:uid="{223F68F9-F3BB-494F-8C79-396A018CE93C}"/>
    <cellStyle name="Notas 2 4 6 8" xfId="12723" xr:uid="{FA68340E-FEB3-4964-B2B9-E5D296AA74F1}"/>
    <cellStyle name="Notas 2 4 6 9" xfId="14908" xr:uid="{7800DE14-8CEE-4666-85EA-FB1597A1079B}"/>
    <cellStyle name="Notas 2 4 7" xfId="4090" xr:uid="{B8A26C29-134C-4619-8BAB-B613EE4A7DB3}"/>
    <cellStyle name="Notas 2 4 7 10" xfId="16390" xr:uid="{B3D6EE4B-2F98-43E2-B086-2136F24EC177}"/>
    <cellStyle name="Notas 2 4 7 11" xfId="17719" xr:uid="{691E3705-31A1-41AB-8B3B-B15FDB2DE2E5}"/>
    <cellStyle name="Notas 2 4 7 12" xfId="19050" xr:uid="{4B75F8D9-1760-4BBA-A71E-B13313EBB7F5}"/>
    <cellStyle name="Notas 2 4 7 13" xfId="17765" xr:uid="{478A0C64-090E-45DE-B709-710D8DAA2DC6}"/>
    <cellStyle name="Notas 2 4 7 14" xfId="21440" xr:uid="{97BC54A8-3529-4B6D-ABDB-D60402285F08}"/>
    <cellStyle name="Notas 2 4 7 15" xfId="22732" xr:uid="{237F6A50-8118-4C75-80C2-B605D1B86613}"/>
    <cellStyle name="Notas 2 4 7 16" xfId="24021" xr:uid="{C9043B21-C513-4C77-AA2C-FA9F5915A8AB}"/>
    <cellStyle name="Notas 2 4 7 2" xfId="4199" xr:uid="{E87EA117-3729-444D-AB7D-B74A2B482D16}"/>
    <cellStyle name="Notas 2 4 7 3" xfId="7086" xr:uid="{7D5838B6-50DB-49EA-9F7C-492030F62621}"/>
    <cellStyle name="Notas 2 4 7 4" xfId="8415" xr:uid="{5A12397A-B278-4FDB-B75F-BD0E91556F70}"/>
    <cellStyle name="Notas 2 4 7 5" xfId="9744" xr:uid="{CE7EC696-760C-4C6E-A079-D328A68D1D50}"/>
    <cellStyle name="Notas 2 4 7 6" xfId="8460" xr:uid="{DB87E748-2BF6-46E9-B792-1C85581E193E}"/>
    <cellStyle name="Notas 2 4 7 7" xfId="11115" xr:uid="{4E36FC10-95E1-428A-A0E2-81A1981E8738}"/>
    <cellStyle name="Notas 2 4 7 8" xfId="13310" xr:uid="{AF6B87A8-3958-450D-AD49-DE8054A47875}"/>
    <cellStyle name="Notas 2 4 7 9" xfId="15060" xr:uid="{B172DFBB-6EC6-49C0-9BAE-9911C80CF472}"/>
    <cellStyle name="Notas 2 4 8" xfId="5623" xr:uid="{8F8BB3D7-1BDD-4626-8A20-7ECC7CE07116}"/>
    <cellStyle name="Notas 2 4 9" xfId="5946" xr:uid="{F917DC8F-F4CE-499F-BA7F-BDD63AF62A88}"/>
    <cellStyle name="Notas 2 5" xfId="3171" xr:uid="{687D4DB4-0B09-41D8-A9CA-F01615003AFF}"/>
    <cellStyle name="Notas 2 5 10" xfId="15471" xr:uid="{3C3B61CE-5AAF-47B0-A9B8-AD12BF7F28B4}"/>
    <cellStyle name="Notas 2 5 11" xfId="16800" xr:uid="{61236829-3A6D-4ED2-B911-1B728ABC9097}"/>
    <cellStyle name="Notas 2 5 12" xfId="18131" xr:uid="{A3080172-6ACB-4F9C-9B68-896829C72DFD}"/>
    <cellStyle name="Notas 2 5 13" xfId="19786" xr:uid="{D46846AB-945E-4413-9DC7-31F2FCE722E2}"/>
    <cellStyle name="Notas 2 5 14" xfId="20521" xr:uid="{B181C1FE-7838-43BF-B1F4-88DB27014268}"/>
    <cellStyle name="Notas 2 5 15" xfId="21813" xr:uid="{34062272-85BB-4718-A367-F6735349E8B7}"/>
    <cellStyle name="Notas 2 5 16" xfId="23102" xr:uid="{FB48ECD3-E7E2-4A1B-A935-428054749FC4}"/>
    <cellStyle name="Notas 2 5 2" xfId="5299" xr:uid="{5EE3089A-969D-4B2A-93E1-2835C5ACC5E8}"/>
    <cellStyle name="Notas 2 5 3" xfId="6167" xr:uid="{15CB60F6-BE0B-4682-B222-A1E45E56C250}"/>
    <cellStyle name="Notas 2 5 4" xfId="7496" xr:uid="{415E2202-1535-4D24-B728-011C99FC86E6}"/>
    <cellStyle name="Notas 2 5 5" xfId="8825" xr:uid="{85F65E85-4F25-4C6D-AB5F-02044A564D7A}"/>
    <cellStyle name="Notas 2 5 6" xfId="10573" xr:uid="{F560B216-E67C-44D8-8B48-BE5537711665}"/>
    <cellStyle name="Notas 2 5 7" xfId="11937" xr:uid="{801074E2-ACEF-4DE3-B336-B70526D3FB60}"/>
    <cellStyle name="Notas 2 5 8" xfId="13710" xr:uid="{99CEDAD8-4682-4735-85CC-7154A4385E7D}"/>
    <cellStyle name="Notas 2 5 9" xfId="14141" xr:uid="{46B0C6AA-24B0-4B2A-97A1-92602BBF0E42}"/>
    <cellStyle name="Notas 2 6" xfId="3107" xr:uid="{6FACA558-8634-4668-BB43-36374CB85592}"/>
    <cellStyle name="Notas 2 6 10" xfId="15407" xr:uid="{5BBB7830-F31A-4D6E-ADAB-140FACD62D8A}"/>
    <cellStyle name="Notas 2 6 11" xfId="16736" xr:uid="{6E40BCA8-1E0A-47CD-A367-0F0BA55BDF5D}"/>
    <cellStyle name="Notas 2 6 12" xfId="18067" xr:uid="{835301CB-0EC3-4544-B7C6-71E677869FBE}"/>
    <cellStyle name="Notas 2 6 13" xfId="19789" xr:uid="{9E4D27A3-EAC7-403B-B53D-A754E897F781}"/>
    <cellStyle name="Notas 2 6 14" xfId="20457" xr:uid="{516EAD11-9294-4AD9-A40E-43F59C397570}"/>
    <cellStyle name="Notas 2 6 15" xfId="21749" xr:uid="{5FA4C362-C228-4437-A5F6-27AB772029B5}"/>
    <cellStyle name="Notas 2 6 16" xfId="23038" xr:uid="{D4DBE7F9-6FA6-4D12-B893-9EF9E767A0E1}"/>
    <cellStyle name="Notas 2 6 2" xfId="5302" xr:uid="{65DC616A-91EF-420B-86C7-F65653ED5E60}"/>
    <cellStyle name="Notas 2 6 3" xfId="6103" xr:uid="{BEF96723-03DE-426D-BAF9-CB53707BA743}"/>
    <cellStyle name="Notas 2 6 4" xfId="7432" xr:uid="{E788CE76-CE56-4368-A275-E6708F3A2111}"/>
    <cellStyle name="Notas 2 6 5" xfId="8761" xr:uid="{CCA222F4-F18F-4FDC-8434-4510CBC3E170}"/>
    <cellStyle name="Notas 2 6 6" xfId="10576" xr:uid="{43328739-94EE-4D7B-966A-44EDB3B3284A}"/>
    <cellStyle name="Notas 2 6 7" xfId="11940" xr:uid="{C9C05FC4-1CC1-46E5-874E-BB078F31F089}"/>
    <cellStyle name="Notas 2 6 8" xfId="13249" xr:uid="{2B2D7854-C266-487E-9B9D-9110A4A9ECB5}"/>
    <cellStyle name="Notas 2 6 9" xfId="14077" xr:uid="{6476FEDB-6747-4B8A-B043-799EFA03C0B9}"/>
    <cellStyle name="Notas 2 7" xfId="3023" xr:uid="{C0A42C1C-D5AD-4CB4-87F1-7D0ED0E6DD2B}"/>
    <cellStyle name="Notas 2 7 10" xfId="15323" xr:uid="{C317685F-020E-487E-B62A-0965C9B41E41}"/>
    <cellStyle name="Notas 2 7 11" xfId="16652" xr:uid="{1C0DD7C6-6FC9-4CA1-86BD-AA6CB45CF58A}"/>
    <cellStyle name="Notas 2 7 12" xfId="17983" xr:uid="{E4505FFE-CCD9-4292-9305-7FE2AEAAD455}"/>
    <cellStyle name="Notas 2 7 13" xfId="19743" xr:uid="{B7339702-CFD8-4391-9236-6547C18527DA}"/>
    <cellStyle name="Notas 2 7 14" xfId="20373" xr:uid="{5FE44082-B06A-47C2-835B-1A4959F4BEB5}"/>
    <cellStyle name="Notas 2 7 15" xfId="21665" xr:uid="{60B46E63-FCC1-42AD-A0DF-CDBFFC399F73}"/>
    <cellStyle name="Notas 2 7 16" xfId="22954" xr:uid="{E30DCDE1-E238-47A8-B05F-64B1CA20CBB4}"/>
    <cellStyle name="Notas 2 7 2" xfId="5250" xr:uid="{3FE5DC7F-AA60-4D17-A4B9-3754DFC7F877}"/>
    <cellStyle name="Notas 2 7 3" xfId="6019" xr:uid="{E62487A2-98CF-4BFB-B3D7-F639289555DE}"/>
    <cellStyle name="Notas 2 7 4" xfId="7348" xr:uid="{F5EE58D1-FE41-4C3C-8C65-E6F902275F7C}"/>
    <cellStyle name="Notas 2 7 5" xfId="8677" xr:uid="{E4BE1921-F455-4DEB-BB23-BC75C33ADD65}"/>
    <cellStyle name="Notas 2 7 6" xfId="10525" xr:uid="{CAC99977-8C41-4035-8568-05BB427806B8}"/>
    <cellStyle name="Notas 2 7 7" xfId="11887" xr:uid="{C16E9468-04AD-4B00-9A82-8655ED0A8834}"/>
    <cellStyle name="Notas 2 7 8" xfId="13347" xr:uid="{8C1B345D-9DBD-4B53-8019-340B1BF17C65}"/>
    <cellStyle name="Notas 2 7 9" xfId="13993" xr:uid="{623AEBD2-A0A7-4DB1-B271-B795958DB552}"/>
    <cellStyle name="Notas 2 8" xfId="3350" xr:uid="{ED11BBCC-25EA-45A3-A396-8D08D3C2919E}"/>
    <cellStyle name="Notas 2 8 10" xfId="15650" xr:uid="{142EAE51-AFEB-42D3-BAFC-A9AB4C93646D}"/>
    <cellStyle name="Notas 2 8 11" xfId="16979" xr:uid="{AD54BA0B-83F4-4C00-8B80-094BA7C637C9}"/>
    <cellStyle name="Notas 2 8 12" xfId="18310" xr:uid="{AA802FEC-23C0-4047-A818-814D29527EA1}"/>
    <cellStyle name="Notas 2 8 13" xfId="13367" xr:uid="{790D7F68-4095-417B-8D2E-66BEFB343E1C}"/>
    <cellStyle name="Notas 2 8 14" xfId="20700" xr:uid="{2B1DA10C-932D-402C-94AE-B53F29FD8CB5}"/>
    <cellStyle name="Notas 2 8 15" xfId="21992" xr:uid="{9B5359D5-2B7D-4200-8368-7BB1D82FB128}"/>
    <cellStyle name="Notas 2 8 16" xfId="23281" xr:uid="{7C0548AE-175A-4B5B-B9EC-F7B1C990FEFA}"/>
    <cellStyle name="Notas 2 8 2" xfId="4175" xr:uid="{53664B17-F981-4E44-B3F0-221598B2C4FB}"/>
    <cellStyle name="Notas 2 8 3" xfId="6346" xr:uid="{F7E5E7A4-9C9C-4529-9FC1-877252A590A8}"/>
    <cellStyle name="Notas 2 8 4" xfId="7675" xr:uid="{04EEE609-3753-4C0F-95FB-E83A740922C7}"/>
    <cellStyle name="Notas 2 8 5" xfId="9004" xr:uid="{AC052551-E3A8-43D2-8C3D-8FF0E14BFB59}"/>
    <cellStyle name="Notas 2 8 6" xfId="4950" xr:uid="{72D37DAB-CB91-4F15-BEC6-03BB3494EB62}"/>
    <cellStyle name="Notas 2 8 7" xfId="10908" xr:uid="{02A3D674-90E7-4C5B-A0BE-A3839BD2B9E5}"/>
    <cellStyle name="Notas 2 8 8" xfId="11809" xr:uid="{19C5420D-488C-49BD-8675-8BA35E58A2E8}"/>
    <cellStyle name="Notas 2 8 9" xfId="14320" xr:uid="{0BAE17BD-95FA-4C59-BEE7-2EE32BF68ED5}"/>
    <cellStyle name="Notas 2 9" xfId="3512" xr:uid="{891AE4B2-FA0A-4330-B882-FE51FDD350AB}"/>
    <cellStyle name="Notas 2 9 10" xfId="15812" xr:uid="{0C747084-16D2-4E4D-B5E8-A4B3B6B5D588}"/>
    <cellStyle name="Notas 2 9 11" xfId="17141" xr:uid="{ADB247F0-66CA-4898-A97F-6576993A0D2B}"/>
    <cellStyle name="Notas 2 9 12" xfId="18472" xr:uid="{BBB4A5D2-7183-4D74-90F2-99B065CE9DAE}"/>
    <cellStyle name="Notas 2 9 13" xfId="13789" xr:uid="{D037FD87-857C-40C8-9D5C-439FB3A8A27D}"/>
    <cellStyle name="Notas 2 9 14" xfId="20862" xr:uid="{ED309F14-D4E3-4839-B2C2-3C652B51CB40}"/>
    <cellStyle name="Notas 2 9 15" xfId="22154" xr:uid="{66EA8398-4530-4885-B4C3-01294C1AD295}"/>
    <cellStyle name="Notas 2 9 16" xfId="23443" xr:uid="{046889FB-F9A3-4E9B-82EA-D82080B9BED5}"/>
    <cellStyle name="Notas 2 9 2" xfId="4313" xr:uid="{BAF2453B-1CDC-4723-B28C-23A72086CDCB}"/>
    <cellStyle name="Notas 2 9 3" xfId="6508" xr:uid="{2A9F7473-B17B-44EB-9421-B4A21630687E}"/>
    <cellStyle name="Notas 2 9 4" xfId="7837" xr:uid="{38938F2A-E321-458A-85ED-2ADFFA15A7FE}"/>
    <cellStyle name="Notas 2 9 5" xfId="9166" xr:uid="{B7849DA1-3747-40D1-BB5F-49722EBED7BA}"/>
    <cellStyle name="Notas 2 9 6" xfId="5518" xr:uid="{2CAE5DF9-B175-4A94-8774-D25509FD9D3E}"/>
    <cellStyle name="Notas 2 9 7" xfId="9953" xr:uid="{ECDCA5D6-2C6B-4210-89A6-BD4C88A48601}"/>
    <cellStyle name="Notas 2 9 8" xfId="13292" xr:uid="{E278E56B-038C-4D78-AE4A-65BF32D46379}"/>
    <cellStyle name="Notas 2 9 9" xfId="14482" xr:uid="{487FFCF9-37A6-4CF3-B249-31B2786011D0}"/>
    <cellStyle name="Notas 20" xfId="13554" xr:uid="{FF1850FA-3086-49C0-A776-6EF495457EE9}"/>
    <cellStyle name="Notas 21" xfId="11426" xr:uid="{742454BE-5243-471F-ADB9-FA1DCB00D5BA}"/>
    <cellStyle name="Notas 22" xfId="12935" xr:uid="{3A6FF5D1-8620-49DA-8916-07A2E787D2E9}"/>
    <cellStyle name="Notas 23" xfId="19541" xr:uid="{21E0D4FD-DFDB-44AF-817A-1DBB5EABF9D4}"/>
    <cellStyle name="Notas 24" xfId="20082" xr:uid="{C5171E9A-CFE2-411C-9F20-31C925FCCAE8}"/>
    <cellStyle name="Notas 25" xfId="19931" xr:uid="{784DBF40-6777-4C41-9EB7-466C500873D0}"/>
    <cellStyle name="Notas 26" xfId="20007" xr:uid="{CC06335E-21DF-424B-A0F3-3039260E683B}"/>
    <cellStyle name="Notas 3" xfId="2834" xr:uid="{0002C3FE-3629-4EAD-9E2C-BFC46BEE96A3}"/>
    <cellStyle name="Notas 3 10" xfId="4650" xr:uid="{F4B1E676-049B-4AB0-99D2-4F8A7AA76903}"/>
    <cellStyle name="Notas 3 11" xfId="5830" xr:uid="{801D56F9-E07B-4BCB-A0D3-15BE2C5F6159}"/>
    <cellStyle name="Notas 3 12" xfId="7160" xr:uid="{7EF503EB-1418-4F7F-A8D0-B06AB8156BF2}"/>
    <cellStyle name="Notas 3 13" xfId="8489" xr:uid="{AB8B85EF-B7F5-4D3A-8601-E164C695F54E}"/>
    <cellStyle name="Notas 3 14" xfId="9951" xr:uid="{3B3C052B-66F0-4B1B-8E7C-80C43022808A}"/>
    <cellStyle name="Notas 3 15" xfId="11289" xr:uid="{DE957267-1D53-40EF-8440-F76471B33A04}"/>
    <cellStyle name="Notas 3 16" xfId="12804" xr:uid="{7E961A6F-6D06-473D-8074-41E4ED5938BB}"/>
    <cellStyle name="Notas 3 17" xfId="13805" xr:uid="{DB9D404B-B9E6-4AD2-86F4-E68BD5D499FF}"/>
    <cellStyle name="Notas 3 18" xfId="15134" xr:uid="{904DC1D6-15E7-4D12-9E1C-5B741DBF9FA0}"/>
    <cellStyle name="Notas 3 19" xfId="16464" xr:uid="{B9BFD0DA-D19A-43FF-8B13-5B8AF9F2B614}"/>
    <cellStyle name="Notas 3 2" xfId="2890" xr:uid="{9FA8EB6F-6867-47FC-94E5-6347D86F24DE}"/>
    <cellStyle name="Notas 3 2 10" xfId="7216" xr:uid="{6C1F2F2A-99C8-4AC6-B1F1-B6D414208E2D}"/>
    <cellStyle name="Notas 3 2 11" xfId="8545" xr:uid="{E34024C6-8864-4D2D-9F03-93979543E4B8}"/>
    <cellStyle name="Notas 3 2 12" xfId="10737" xr:uid="{D1EFD1C2-187E-40BD-9549-121EA3669FE8}"/>
    <cellStyle name="Notas 3 2 13" xfId="12112" xr:uid="{48EAC28C-7F16-419F-9850-E4502CDD486C}"/>
    <cellStyle name="Notas 3 2 14" xfId="13303" xr:uid="{99CCB1D8-E743-4734-9A00-F7E9211CCAEB}"/>
    <cellStyle name="Notas 3 2 15" xfId="13861" xr:uid="{8DF5195D-FB60-4201-8D90-9007FC1711F9}"/>
    <cellStyle name="Notas 3 2 16" xfId="15190" xr:uid="{3D07B63F-209F-4F50-931D-8F7522D5595C}"/>
    <cellStyle name="Notas 3 2 17" xfId="16520" xr:uid="{EF694A38-4078-42BA-A735-C458E2863E90}"/>
    <cellStyle name="Notas 3 2 18" xfId="17850" xr:uid="{7C2E9A96-72CC-46F9-A22A-E103F17A8774}"/>
    <cellStyle name="Notas 3 2 19" xfId="19924" xr:uid="{1CAF9FC1-BDE3-4CAE-8C70-C9A7018BE53C}"/>
    <cellStyle name="Notas 3 2 2" xfId="3239" xr:uid="{58D42107-96A8-4611-B6B1-878936CEF7E2}"/>
    <cellStyle name="Notas 3 2 2 10" xfId="15539" xr:uid="{6095C288-E690-4AF3-A37D-E965E4357F1C}"/>
    <cellStyle name="Notas 3 2 2 11" xfId="16868" xr:uid="{6BC00A0B-5A74-406E-B555-321F8A304D4D}"/>
    <cellStyle name="Notas 3 2 2 12" xfId="18199" xr:uid="{B7DA7422-F860-429A-8281-FCBF1F259F53}"/>
    <cellStyle name="Notas 3 2 2 13" xfId="19601" xr:uid="{FE2C842C-223F-45A3-8410-B1B202C40224}"/>
    <cellStyle name="Notas 3 2 2 14" xfId="20589" xr:uid="{CF175E10-780C-4633-B71C-30461EDDD590}"/>
    <cellStyle name="Notas 3 2 2 15" xfId="21881" xr:uid="{990C464A-A779-456C-A013-2E75540CB416}"/>
    <cellStyle name="Notas 3 2 2 16" xfId="23170" xr:uid="{B9D92D41-7AE4-41B7-8B03-4B3FE3481D3E}"/>
    <cellStyle name="Notas 3 2 2 2" xfId="5077" xr:uid="{F8037DA9-D36F-4A6D-8055-198038953F18}"/>
    <cellStyle name="Notas 3 2 2 3" xfId="6235" xr:uid="{310215AE-11A5-4280-8771-E010A860E604}"/>
    <cellStyle name="Notas 3 2 2 4" xfId="7564" xr:uid="{117F2DA4-5FA6-495F-B6AC-6B8D6EC0680C}"/>
    <cellStyle name="Notas 3 2 2 5" xfId="8893" xr:uid="{2D68B83A-61B7-4F62-8E59-A113C89BFADB}"/>
    <cellStyle name="Notas 3 2 2 6" xfId="10361" xr:uid="{74900768-F1FF-4497-9277-B2F52E4DCBDE}"/>
    <cellStyle name="Notas 3 2 2 7" xfId="11715" xr:uid="{FE1703F9-E312-42B4-92F3-BCF04A5A815C}"/>
    <cellStyle name="Notas 3 2 2 8" xfId="11232" xr:uid="{AF99363B-6546-4A92-A447-B07242F692A3}"/>
    <cellStyle name="Notas 3 2 2 9" xfId="14209" xr:uid="{1973BF5C-4C5D-4D3C-AAB5-E3899F8D60CB}"/>
    <cellStyle name="Notas 3 2 20" xfId="20256" xr:uid="{C779B5FE-786C-46B2-A7FD-67FD0B1223F5}"/>
    <cellStyle name="Notas 3 2 21" xfId="21549" xr:uid="{9F12F7F4-3181-4933-BE94-D0E74D7D1DB0}"/>
    <cellStyle name="Notas 3 2 22" xfId="22840" xr:uid="{330DFF2C-0B15-4641-8ACA-AF9950E67666}"/>
    <cellStyle name="Notas 3 2 3" xfId="3404" xr:uid="{AD13D6E1-1EF8-4B66-9D31-17BEA693FAEF}"/>
    <cellStyle name="Notas 3 2 3 10" xfId="15704" xr:uid="{7B9F0882-3805-4DEF-90ED-5CE6B5DC550C}"/>
    <cellStyle name="Notas 3 2 3 11" xfId="17033" xr:uid="{CF5C9960-7E0F-48E6-B3BA-4EEA508F69C1}"/>
    <cellStyle name="Notas 3 2 3 12" xfId="18364" xr:uid="{0EBC0686-0707-4E5F-9D90-1AB1D49942F4}"/>
    <cellStyle name="Notas 3 2 3 13" xfId="19136" xr:uid="{C28CD7E6-4E4F-4D52-B788-3F3835CE1A74}"/>
    <cellStyle name="Notas 3 2 3 14" xfId="20754" xr:uid="{59522C1F-D398-4F75-ADD4-4BFB8692CA35}"/>
    <cellStyle name="Notas 3 2 3 15" xfId="22046" xr:uid="{9F111675-AD18-4938-9337-D1388024683D}"/>
    <cellStyle name="Notas 3 2 3 16" xfId="23335" xr:uid="{C10198C4-4A91-4A0F-8387-9CF26BD48885}"/>
    <cellStyle name="Notas 3 2 3 2" xfId="4525" xr:uid="{DFCAC55F-9076-45DE-8DB3-DF267F77D45A}"/>
    <cellStyle name="Notas 3 2 3 3" xfId="6400" xr:uid="{B72D3245-FE66-47E4-A6FE-848B2F45ECE6}"/>
    <cellStyle name="Notas 3 2 3 4" xfId="7729" xr:uid="{053C1822-2CD3-4FAD-892E-C6B40BE70955}"/>
    <cellStyle name="Notas 3 2 3 5" xfId="9058" xr:uid="{1A18C889-38CF-4FD8-AC67-C97915BC8FB9}"/>
    <cellStyle name="Notas 3 2 3 6" xfId="9833" xr:uid="{3943EDAE-BFA0-4F56-A9B0-E814479FB117}"/>
    <cellStyle name="Notas 3 2 3 7" xfId="11166" xr:uid="{5C75A72C-A57C-4ECA-9595-628687014A14}"/>
    <cellStyle name="Notas 3 2 3 8" xfId="12569" xr:uid="{5A5AFAEB-2041-473F-863F-1D3A4D94DFAE}"/>
    <cellStyle name="Notas 3 2 3 9" xfId="14374" xr:uid="{AA642590-4452-4B6A-895E-0E350DFC1524}"/>
    <cellStyle name="Notas 3 2 4" xfId="3564" xr:uid="{10838F3D-252E-4296-AF97-E346B4A16165}"/>
    <cellStyle name="Notas 3 2 4 10" xfId="15864" xr:uid="{EEFDC605-C21E-4D62-8648-075E9DFAB2FC}"/>
    <cellStyle name="Notas 3 2 4 11" xfId="17193" xr:uid="{854521B1-E31A-4DAF-BA21-DD5FE7F80873}"/>
    <cellStyle name="Notas 3 2 4 12" xfId="18524" xr:uid="{FE3DA128-D284-4FA7-9AC5-26024401FA3A}"/>
    <cellStyle name="Notas 3 2 4 13" xfId="19897" xr:uid="{B0D9C025-C1ED-4886-BBB1-D953EFC5FD44}"/>
    <cellStyle name="Notas 3 2 4 14" xfId="20914" xr:uid="{8F17BEB3-FE77-4FD8-8150-70F575DCD1E4}"/>
    <cellStyle name="Notas 3 2 4 15" xfId="22206" xr:uid="{72125BB5-99A3-4198-A157-A2CA91FFD363}"/>
    <cellStyle name="Notas 3 2 4 16" xfId="23495" xr:uid="{33EF96FC-BACC-4399-9D01-264C37117636}"/>
    <cellStyle name="Notas 3 2 4 2" xfId="5444" xr:uid="{08619B05-BE4C-43A9-9AAA-EC911A4D642A}"/>
    <cellStyle name="Notas 3 2 4 3" xfId="6560" xr:uid="{0126D58D-1ADE-47E6-8145-55BDC630D940}"/>
    <cellStyle name="Notas 3 2 4 4" xfId="7889" xr:uid="{4766263B-80BB-424C-A137-0CBB03582D4E}"/>
    <cellStyle name="Notas 3 2 4 5" xfId="9218" xr:uid="{F107DEE8-0CB2-4968-8176-35BF713A50DA}"/>
    <cellStyle name="Notas 3 2 4 6" xfId="10709" xr:uid="{B9002C4E-3C49-4A44-A74F-8A4ABE64FBAE}"/>
    <cellStyle name="Notas 3 2 4 7" xfId="12081" xr:uid="{57E2C4C7-F142-45C7-B014-C3697B04F243}"/>
    <cellStyle name="Notas 3 2 4 8" xfId="12928" xr:uid="{F9747DF9-B5DF-4544-8C55-E3D6E30F6282}"/>
    <cellStyle name="Notas 3 2 4 9" xfId="14534" xr:uid="{E0ED0365-F971-442E-8E05-0AB9F82BC07A}"/>
    <cellStyle name="Notas 3 2 5" xfId="3723" xr:uid="{64F0E878-162E-4890-BCBD-CAF58CB53DD1}"/>
    <cellStyle name="Notas 3 2 5 10" xfId="16023" xr:uid="{086B9858-970E-448E-B4FB-0AD32C5C07BC}"/>
    <cellStyle name="Notas 3 2 5 11" xfId="17352" xr:uid="{B3175FE9-0650-4094-AE44-F4204E853002}"/>
    <cellStyle name="Notas 3 2 5 12" xfId="18683" xr:uid="{B87C2425-BF7F-41C6-99CC-640DCCB9514C}"/>
    <cellStyle name="Notas 3 2 5 13" xfId="20017" xr:uid="{686DF5AC-5B83-4D50-8442-1BDE781CAB3B}"/>
    <cellStyle name="Notas 3 2 5 14" xfId="21073" xr:uid="{E4B47624-58F8-4C26-B6B9-B9C31A56A524}"/>
    <cellStyle name="Notas 3 2 5 15" xfId="22365" xr:uid="{37071FB6-C37C-4295-A32D-179542F58AB3}"/>
    <cellStyle name="Notas 3 2 5 16" xfId="23654" xr:uid="{B73E4094-D251-4D70-A883-AAD2788FE5A5}"/>
    <cellStyle name="Notas 3 2 5 2" xfId="5590" xr:uid="{8B96914A-4007-4CB6-BD03-A2611363D080}"/>
    <cellStyle name="Notas 3 2 5 3" xfId="6719" xr:uid="{C8F9A0CA-74DA-4159-8A95-46055698900C}"/>
    <cellStyle name="Notas 3 2 5 4" xfId="8048" xr:uid="{2826A7A5-4603-43E0-B3C9-C1D6A61735B2}"/>
    <cellStyle name="Notas 3 2 5 5" xfId="9377" xr:uid="{ABDFA458-B85B-4381-8508-92161C648F43}"/>
    <cellStyle name="Notas 3 2 5 6" xfId="10845" xr:uid="{11FAE3C3-5079-4258-9B84-2D3F4060C2E9}"/>
    <cellStyle name="Notas 3 2 5 7" xfId="12228" xr:uid="{F38F7636-C925-4D8E-9FDD-1144579A434C}"/>
    <cellStyle name="Notas 3 2 5 8" xfId="12683" xr:uid="{B8E90315-82A9-436F-9EB1-2CE5517CFD1D}"/>
    <cellStyle name="Notas 3 2 5 9" xfId="14693" xr:uid="{5948AC2F-8BBB-487E-84E2-43C433EE9185}"/>
    <cellStyle name="Notas 3 2 6" xfId="3878" xr:uid="{55EF0328-2D87-4DBC-A41F-4D474E5286C6}"/>
    <cellStyle name="Notas 3 2 6 10" xfId="16178" xr:uid="{E878B7E5-BA56-4D35-92DE-B85A14E8486B}"/>
    <cellStyle name="Notas 3 2 6 11" xfId="17507" xr:uid="{92E2CD43-BEBA-4169-8379-C1DDD712F667}"/>
    <cellStyle name="Notas 3 2 6 12" xfId="18838" xr:uid="{020E579E-8B1D-43B6-A226-974526587C11}"/>
    <cellStyle name="Notas 3 2 6 13" xfId="19563" xr:uid="{E3182AC8-B330-4E32-8C9C-000B8E454911}"/>
    <cellStyle name="Notas 3 2 6 14" xfId="21228" xr:uid="{6E92BFF9-45D4-433C-834C-3BACBAAF7F91}"/>
    <cellStyle name="Notas 3 2 6 15" xfId="22520" xr:uid="{8DF41D89-D34E-40A9-B254-8E33596E858A}"/>
    <cellStyle name="Notas 3 2 6 16" xfId="23809" xr:uid="{6833C626-6141-4FBF-888A-356C7B09DD89}"/>
    <cellStyle name="Notas 3 2 6 2" xfId="5036" xr:uid="{43519E21-1CBF-4D5B-BEDC-C306C4290942}"/>
    <cellStyle name="Notas 3 2 6 3" xfId="6874" xr:uid="{4EE9BB33-2E0D-4393-8204-E8DBB6768CFB}"/>
    <cellStyle name="Notas 3 2 6 4" xfId="8203" xr:uid="{EDC5C514-9734-45D3-AF25-E285BA6685A5}"/>
    <cellStyle name="Notas 3 2 6 5" xfId="9532" xr:uid="{1E9C202E-19DC-4754-B635-3E605BB6E509}"/>
    <cellStyle name="Notas 3 2 6 6" xfId="10320" xr:uid="{FFC8531A-E02C-4ABA-9DEE-2C3AA85E71A9}"/>
    <cellStyle name="Notas 3 2 6 7" xfId="11832" xr:uid="{3AF82067-7A65-49CD-A754-168170449D7E}"/>
    <cellStyle name="Notas 3 2 6 8" xfId="12989" xr:uid="{74EC1D19-95D8-4504-B688-9583E5F67C9E}"/>
    <cellStyle name="Notas 3 2 6 9" xfId="14848" xr:uid="{3DAEAB72-C066-4705-93F6-A57C5F486E02}"/>
    <cellStyle name="Notas 3 2 7" xfId="4030" xr:uid="{00D79844-11FC-4204-9BF1-D0732B797342}"/>
    <cellStyle name="Notas 3 2 7 10" xfId="16330" xr:uid="{5A42FD0D-7757-4B52-B399-26112B29E1F1}"/>
    <cellStyle name="Notas 3 2 7 11" xfId="17659" xr:uid="{09D2EE46-533F-404D-86EF-57FE86DAE9FF}"/>
    <cellStyle name="Notas 3 2 7 12" xfId="18990" xr:uid="{9E0C524C-4C80-4366-A307-8D98CCBE6976}"/>
    <cellStyle name="Notas 3 2 7 13" xfId="12996" xr:uid="{E3B5A875-79E4-4B23-AE14-D3F27028FEE4}"/>
    <cellStyle name="Notas 3 2 7 14" xfId="21380" xr:uid="{11E73571-2827-4338-9E45-C1A7ACF2DEA8}"/>
    <cellStyle name="Notas 3 2 7 15" xfId="22672" xr:uid="{18AAADDF-C1B9-4313-936C-9F621CBFD9C0}"/>
    <cellStyle name="Notas 3 2 7 16" xfId="23961" xr:uid="{E8A2CFE8-913D-44E6-886A-70D01C79B888}"/>
    <cellStyle name="Notas 3 2 7 2" xfId="4229" xr:uid="{FD7F32DB-6FC8-4741-BD7F-9EC811DF83BE}"/>
    <cellStyle name="Notas 3 2 7 3" xfId="7026" xr:uid="{2C6CA9C3-AB6F-4275-8178-69F3A0171ACC}"/>
    <cellStyle name="Notas 3 2 7 4" xfId="8355" xr:uid="{F558EA73-E3D8-4D0A-9026-C232CC329F75}"/>
    <cellStyle name="Notas 3 2 7 5" xfId="9684" xr:uid="{59E4E2DD-4E1D-463F-9051-65C9D30A4BF7}"/>
    <cellStyle name="Notas 3 2 7 6" xfId="5783" xr:uid="{24DB487E-72FD-4FD3-BD6A-889553546C07}"/>
    <cellStyle name="Notas 3 2 7 7" xfId="11109" xr:uid="{182CC19E-E9EA-439A-9E87-00AB2378F0DC}"/>
    <cellStyle name="Notas 3 2 7 8" xfId="13383" xr:uid="{FDB62643-CD71-4879-A76D-85ECF2211932}"/>
    <cellStyle name="Notas 3 2 7 9" xfId="15000" xr:uid="{38C752DD-1F9C-4C5A-B345-EA65C7E525FA}"/>
    <cellStyle name="Notas 3 2 8" xfId="5475" xr:uid="{87AD83F2-D98A-436D-9E16-C8F25CE01A88}"/>
    <cellStyle name="Notas 3 2 9" xfId="5886" xr:uid="{531AB278-2469-4CF5-B437-B994A17C3A6E}"/>
    <cellStyle name="Notas 3 20" xfId="17794" xr:uid="{5FC893E6-E82D-401A-BC00-5B57CB7B98BA}"/>
    <cellStyle name="Notas 3 21" xfId="19241" xr:uid="{50E61EE4-D94A-4DB1-A422-C3CD2BA85980}"/>
    <cellStyle name="Notas 3 22" xfId="20210" xr:uid="{2678E548-57D7-449C-ADEF-1A5532DE4F29}"/>
    <cellStyle name="Notas 3 23" xfId="21503" xr:uid="{23DE0ED7-2369-43F2-8E41-6B57757DCD5F}"/>
    <cellStyle name="Notas 3 24" xfId="22794" xr:uid="{10CA50B6-6B2B-4453-BA82-A1904FC4EF79}"/>
    <cellStyle name="Notas 3 3" xfId="2951" xr:uid="{D9C2C8E2-763A-4247-B4BF-320CE06CEE7F}"/>
    <cellStyle name="Notas 3 3 10" xfId="7277" xr:uid="{2C420D5B-005A-47FB-96EF-997AAE63D241}"/>
    <cellStyle name="Notas 3 3 11" xfId="8606" xr:uid="{06D48A7D-9166-4904-B8DA-F2E5BA58248A}"/>
    <cellStyle name="Notas 3 3 12" xfId="10734" xr:uid="{36E4BF35-4BBC-4281-BC0A-E35B48B1ABB7}"/>
    <cellStyle name="Notas 3 3 13" xfId="12109" xr:uid="{1C4B680A-F505-4C8D-8DED-E3AB40D87E35}"/>
    <cellStyle name="Notas 3 3 14" xfId="11460" xr:uid="{185E358D-9DB2-4E56-926B-9AC8A1926107}"/>
    <cellStyle name="Notas 3 3 15" xfId="13922" xr:uid="{12949074-EF4B-49BE-AEF5-4096FF404283}"/>
    <cellStyle name="Notas 3 3 16" xfId="15251" xr:uid="{15AFC466-07E8-456F-AB63-AD4BD0B67A53}"/>
    <cellStyle name="Notas 3 3 17" xfId="16581" xr:uid="{DB7B05DC-3AEF-43EE-A7BC-15D34EDA76B1}"/>
    <cellStyle name="Notas 3 3 18" xfId="17911" xr:uid="{CB687262-E62B-4A49-A68A-542577A6028B}"/>
    <cellStyle name="Notas 3 3 19" xfId="19921" xr:uid="{8F678042-A011-44CB-9DFF-A44B71486E52}"/>
    <cellStyle name="Notas 3 3 2" xfId="3300" xr:uid="{255A77B8-A6CA-4E7E-A0ED-F6D824328021}"/>
    <cellStyle name="Notas 3 3 2 10" xfId="15600" xr:uid="{020C135B-58CC-4715-9B26-D34431222576}"/>
    <cellStyle name="Notas 3 3 2 11" xfId="16929" xr:uid="{E5B50498-2017-4CE7-9FBE-CE241966B5CB}"/>
    <cellStyle name="Notas 3 3 2 12" xfId="18260" xr:uid="{3A770891-DB63-433E-85B0-0B002A09C92B}"/>
    <cellStyle name="Notas 3 3 2 13" xfId="20104" xr:uid="{A17B4B52-0266-450F-AEF9-D327A26A2336}"/>
    <cellStyle name="Notas 3 3 2 14" xfId="20650" xr:uid="{5178BB98-CCCF-431A-95BB-7D9F46DE5D5A}"/>
    <cellStyle name="Notas 3 3 2 15" xfId="21942" xr:uid="{E9D96914-BDC1-4011-A837-9120EBC1C75E}"/>
    <cellStyle name="Notas 3 3 2 16" xfId="23231" xr:uid="{73BAA221-4829-4097-8900-E46BBBA2DBBD}"/>
    <cellStyle name="Notas 3 3 2 2" xfId="5694" xr:uid="{5E1E622E-1595-4C28-BD17-EEE14DE794ED}"/>
    <cellStyle name="Notas 3 3 2 3" xfId="6296" xr:uid="{A2287190-669F-46CE-BDDA-A359167DF259}"/>
    <cellStyle name="Notas 3 3 2 4" xfId="7625" xr:uid="{43BAA96A-D6F5-43CB-B568-A64CA1C9448E}"/>
    <cellStyle name="Notas 3 3 2 5" xfId="8954" xr:uid="{CDBC5ED6-7B79-4777-A60A-FCC229C9530E}"/>
    <cellStyle name="Notas 3 3 2 6" xfId="10945" xr:uid="{6DF01FE7-3E70-4B8F-8DEC-81D474ABBBF5}"/>
    <cellStyle name="Notas 3 3 2 7" xfId="12333" xr:uid="{70F437CC-97CE-45C3-AF95-5D10FBEA2E15}"/>
    <cellStyle name="Notas 3 3 2 8" xfId="12432" xr:uid="{C56ACB52-0992-4647-9BFB-BCD33A54A9B5}"/>
    <cellStyle name="Notas 3 3 2 9" xfId="14270" xr:uid="{4FDE80FE-0ED5-4D1F-B325-7F70921A0CFC}"/>
    <cellStyle name="Notas 3 3 20" xfId="20317" xr:uid="{C9AA1F1C-DA1F-416B-B276-1AB42A47C6D1}"/>
    <cellStyle name="Notas 3 3 21" xfId="21610" xr:uid="{5895616E-0205-417D-A621-7EEDCD3A4874}"/>
    <cellStyle name="Notas 3 3 22" xfId="22901" xr:uid="{790EC9C1-7E4F-4450-BE33-29B69491B1AD}"/>
    <cellStyle name="Notas 3 3 3" xfId="3465" xr:uid="{74C6B3C2-50C4-4912-AC0E-256745A95BCB}"/>
    <cellStyle name="Notas 3 3 3 10" xfId="15765" xr:uid="{3CDB0D45-1CBC-4C40-AED6-7D27DE95C140}"/>
    <cellStyle name="Notas 3 3 3 11" xfId="17094" xr:uid="{73AE8C68-7BB7-4352-A10E-833D7AFB7260}"/>
    <cellStyle name="Notas 3 3 3 12" xfId="18425" xr:uid="{DE1F3D89-9983-4345-BF53-CCF67D0033AC}"/>
    <cellStyle name="Notas 3 3 3 13" xfId="19119" xr:uid="{8F0B35BE-B094-4D05-8EF9-829FFB624D24}"/>
    <cellStyle name="Notas 3 3 3 14" xfId="20815" xr:uid="{8391726B-1133-41C7-9590-0CEC6525CE5D}"/>
    <cellStyle name="Notas 3 3 3 15" xfId="22107" xr:uid="{6AE12676-7073-4DED-BE4F-AA1D8E00BFFB}"/>
    <cellStyle name="Notas 3 3 3 16" xfId="23396" xr:uid="{1ABD4553-03F9-49EC-8F12-7DB0030B0B5A}"/>
    <cellStyle name="Notas 3 3 3 2" xfId="4506" xr:uid="{0724760B-A22F-4577-9777-1F60D8B37809}"/>
    <cellStyle name="Notas 3 3 3 3" xfId="6461" xr:uid="{9F24DC59-936E-4A91-9B31-A907A442E3B1}"/>
    <cellStyle name="Notas 3 3 3 4" xfId="7790" xr:uid="{F1CCA937-2C9F-4B5A-9731-1F3C6A6C6B78}"/>
    <cellStyle name="Notas 3 3 3 5" xfId="9119" xr:uid="{0FE47B2D-3C52-4DD8-810B-40800A189538}"/>
    <cellStyle name="Notas 3 3 3 6" xfId="9814" xr:uid="{419A4530-8133-44BB-9DF8-F4F4C00ECD7B}"/>
    <cellStyle name="Notas 3 3 3 7" xfId="11147" xr:uid="{E433D4CB-9D92-4350-B3A7-90008A65A713}"/>
    <cellStyle name="Notas 3 3 3 8" xfId="13619" xr:uid="{07D23779-F276-499A-8128-08DBA7E43C03}"/>
    <cellStyle name="Notas 3 3 3 9" xfId="14435" xr:uid="{8C54DD50-8F56-4DB5-AD92-292C4AA01F84}"/>
    <cellStyle name="Notas 3 3 4" xfId="3625" xr:uid="{B59AD9DB-B2DA-43DC-8A02-3D50AA3D3106}"/>
    <cellStyle name="Notas 3 3 4 10" xfId="15925" xr:uid="{48A6AE2D-5788-40E5-9E36-9F71FAD490A9}"/>
    <cellStyle name="Notas 3 3 4 11" xfId="17254" xr:uid="{B6D89F46-E26A-482B-8D73-3A7DFA781BBD}"/>
    <cellStyle name="Notas 3 3 4 12" xfId="18585" xr:uid="{0DBE1BA4-5ABB-4F93-8994-3E8252AAD091}"/>
    <cellStyle name="Notas 3 3 4 13" xfId="19587" xr:uid="{A9FD235F-A652-44E3-A8FC-8819B3BD06CE}"/>
    <cellStyle name="Notas 3 3 4 14" xfId="20975" xr:uid="{4BD385BF-ACAB-4E3D-93D3-6FCA9B6F7541}"/>
    <cellStyle name="Notas 3 3 4 15" xfId="22267" xr:uid="{EEC314FD-63EA-44EC-9814-4229423602C8}"/>
    <cellStyle name="Notas 3 3 4 16" xfId="23556" xr:uid="{E7BC13BA-D3F0-4BBF-9FDF-6C3D70987B7D}"/>
    <cellStyle name="Notas 3 3 4 2" xfId="5063" xr:uid="{5AB13B0F-8DB5-4C78-97AA-E341040A41FF}"/>
    <cellStyle name="Notas 3 3 4 3" xfId="6621" xr:uid="{CFCF4BA6-2D8C-4E9E-B70D-1B0E8D717E04}"/>
    <cellStyle name="Notas 3 3 4 4" xfId="7950" xr:uid="{B4EC1310-C3E5-4D32-A1CA-9D34A1B2CFE7}"/>
    <cellStyle name="Notas 3 3 4 5" xfId="9279" xr:uid="{D36037CF-8CEA-4787-B28C-B51CC811B75F}"/>
    <cellStyle name="Notas 3 3 4 6" xfId="10347" xr:uid="{AD00ED11-110B-4508-B988-57D7D4505DB3}"/>
    <cellStyle name="Notas 3 3 4 7" xfId="11701" xr:uid="{60C238FB-645A-4CD1-92C0-14017DF0BE22}"/>
    <cellStyle name="Notas 3 3 4 8" xfId="12539" xr:uid="{13209B5C-82F0-43E8-B614-A83F6F5B5E10}"/>
    <cellStyle name="Notas 3 3 4 9" xfId="14595" xr:uid="{735B3248-F04A-4898-B127-8605F93D92F8}"/>
    <cellStyle name="Notas 3 3 5" xfId="3784" xr:uid="{8DC749AA-EC57-4B92-A3DC-250ACF4E1B81}"/>
    <cellStyle name="Notas 3 3 5 10" xfId="16084" xr:uid="{4CF65552-FE60-46C1-87A7-E57C6FCDCB6F}"/>
    <cellStyle name="Notas 3 3 5 11" xfId="17413" xr:uid="{2C5BA2DC-8ED8-4BF5-BEB6-691B15818003}"/>
    <cellStyle name="Notas 3 3 5 12" xfId="18744" xr:uid="{E9774756-3021-4B3A-8CDA-E5A798CCC802}"/>
    <cellStyle name="Notas 3 3 5 13" xfId="19633" xr:uid="{7F3EF09B-AE25-42F0-A065-790DB1B12062}"/>
    <cellStyle name="Notas 3 3 5 14" xfId="21134" xr:uid="{40556427-2B62-482F-A254-ADBF9AAEDB57}"/>
    <cellStyle name="Notas 3 3 5 15" xfId="22426" xr:uid="{A180E29D-4BA1-41DA-A31D-C7A94780CCFD}"/>
    <cellStyle name="Notas 3 3 5 16" xfId="23715" xr:uid="{18FFF9B4-B713-4205-8596-B7B6F9EEC740}"/>
    <cellStyle name="Notas 3 3 5 2" xfId="5119" xr:uid="{4DA5BFF0-5453-4EAF-9295-7A5BD6B92088}"/>
    <cellStyle name="Notas 3 3 5 3" xfId="6780" xr:uid="{01405AC1-7FB8-4B7B-9EFC-272E4CC820D1}"/>
    <cellStyle name="Notas 3 3 5 4" xfId="8109" xr:uid="{7EE46536-918D-42E1-8A39-C2B2F53973E4}"/>
    <cellStyle name="Notas 3 3 5 5" xfId="9438" xr:uid="{0A27CA81-F63E-47D0-B232-30635C4B3DD3}"/>
    <cellStyle name="Notas 3 3 5 6" xfId="10398" xr:uid="{09615F95-E6DD-42C2-8A36-45EE147ED6EC}"/>
    <cellStyle name="Notas 3 3 5 7" xfId="11915" xr:uid="{CFFA46B6-5B2B-4274-9522-D05CE1B025C9}"/>
    <cellStyle name="Notas 3 3 5 8" xfId="12934" xr:uid="{E7C10A95-E478-46E4-986D-B2709228B87D}"/>
    <cellStyle name="Notas 3 3 5 9" xfId="14754" xr:uid="{446EA291-7A26-45C6-903A-538E402DE6FF}"/>
    <cellStyle name="Notas 3 3 6" xfId="3939" xr:uid="{82AD1316-D0FF-41D8-879E-69C080FA51A2}"/>
    <cellStyle name="Notas 3 3 6 10" xfId="16239" xr:uid="{ADEDCDB1-CC2B-45A6-A575-25406B63C3FE}"/>
    <cellStyle name="Notas 3 3 6 11" xfId="17568" xr:uid="{0131C6C2-5DDC-4D27-8EEF-5AAA0213D035}"/>
    <cellStyle name="Notas 3 3 6 12" xfId="18899" xr:uid="{9042506A-46CD-4256-9F1B-A67F2F2EC773}"/>
    <cellStyle name="Notas 3 3 6 13" xfId="19418" xr:uid="{651F4287-D627-419F-9C42-C8E8C55C6329}"/>
    <cellStyle name="Notas 3 3 6 14" xfId="21289" xr:uid="{BEE7CF7D-FBE8-4FD3-B174-DE9EB48865E4}"/>
    <cellStyle name="Notas 3 3 6 15" xfId="22581" xr:uid="{0E660AD2-1AD9-4D7D-8C93-38B9E4661509}"/>
    <cellStyle name="Notas 3 3 6 16" xfId="23870" xr:uid="{11CE76EC-6ADC-4F78-A124-323C6D2CB4C3}"/>
    <cellStyle name="Notas 3 3 6 2" xfId="4854" xr:uid="{DFBE7392-AD97-4A1C-9020-80B3212B39B9}"/>
    <cellStyle name="Notas 3 3 6 3" xfId="6935" xr:uid="{3ED2A921-DD41-4CB5-94CB-AD8D4EDFFCC2}"/>
    <cellStyle name="Notas 3 3 6 4" xfId="8264" xr:uid="{6DFF09D3-9BB6-4115-86AF-DE60504EFF4F}"/>
    <cellStyle name="Notas 3 3 6 5" xfId="9593" xr:uid="{0EC23A59-009A-4D89-8090-56E0A96DDAC4}"/>
    <cellStyle name="Notas 3 3 6 6" xfId="10148" xr:uid="{993536BB-9213-439B-A2BD-D245F93ADEE5}"/>
    <cellStyle name="Notas 3 3 6 7" xfId="11418" xr:uid="{86C2AEFF-8D3D-46F3-9AD7-A8033C40AC59}"/>
    <cellStyle name="Notas 3 3 6 8" xfId="12892" xr:uid="{F0701EE7-6DD2-4E14-9964-D911298CCA8A}"/>
    <cellStyle name="Notas 3 3 6 9" xfId="14909" xr:uid="{27B1A73E-BB14-429A-9E22-6FC88322828D}"/>
    <cellStyle name="Notas 3 3 7" xfId="4091" xr:uid="{D2E77EC7-9C5A-4F7B-8034-D1436D3BA2AB}"/>
    <cellStyle name="Notas 3 3 7 10" xfId="16391" xr:uid="{E5F0B0C6-8860-4914-B267-062F28F079D1}"/>
    <cellStyle name="Notas 3 3 7 11" xfId="17720" xr:uid="{42930C45-1EAE-482E-A1B2-3499ACFD8D6C}"/>
    <cellStyle name="Notas 3 3 7 12" xfId="19051" xr:uid="{8ABD6162-C6EF-41D6-848B-512CFBAB5164}"/>
    <cellStyle name="Notas 3 3 7 13" xfId="12367" xr:uid="{4DACC562-346F-4B62-B29F-39EB5C600F89}"/>
    <cellStyle name="Notas 3 3 7 14" xfId="21441" xr:uid="{CE4621C2-3F12-494B-9074-D838238EF4BB}"/>
    <cellStyle name="Notas 3 3 7 15" xfId="22733" xr:uid="{4B193870-9E15-4683-B5B6-64FB73A184DC}"/>
    <cellStyle name="Notas 3 3 7 16" xfId="24022" xr:uid="{8E1C9F4C-F7FD-4358-B130-1435D2F386A8}"/>
    <cellStyle name="Notas 3 3 7 2" xfId="4134" xr:uid="{F363238F-C83C-4761-8FAE-36C0392C249E}"/>
    <cellStyle name="Notas 3 3 7 3" xfId="7087" xr:uid="{9A840977-C3FE-4A54-A4D1-2288B421A634}"/>
    <cellStyle name="Notas 3 3 7 4" xfId="8416" xr:uid="{2B565808-793E-40B2-A594-37F4C367CD1F}"/>
    <cellStyle name="Notas 3 3 7 5" xfId="9745" xr:uid="{A5E6C351-3839-462C-8999-04A8B5A78C68}"/>
    <cellStyle name="Notas 3 3 7 6" xfId="5185" xr:uid="{AE426015-08D3-4CF7-9DD1-3DC8E3E79D4A}"/>
    <cellStyle name="Notas 3 3 7 7" xfId="10317" xr:uid="{5EFADC51-50FB-41BC-BEF5-5953A2101E10}"/>
    <cellStyle name="Notas 3 3 7 8" xfId="12583" xr:uid="{52A41098-C022-4707-8A5E-D6017F16D4F9}"/>
    <cellStyle name="Notas 3 3 7 9" xfId="15061" xr:uid="{8FCAD92E-C2AA-4874-ADE4-1BAB079733A6}"/>
    <cellStyle name="Notas 3 3 8" xfId="5472" xr:uid="{6E7B562B-E159-44A9-A9E4-33963DF7A73E}"/>
    <cellStyle name="Notas 3 3 9" xfId="5947" xr:uid="{D98A6899-1407-4C70-BF66-E32407A85443}"/>
    <cellStyle name="Notas 3 4" xfId="3191" xr:uid="{D24C033A-DD01-443D-9B79-D036625748C6}"/>
    <cellStyle name="Notas 3 4 10" xfId="15491" xr:uid="{A1366885-44F6-4DBC-9F88-2F60594BF9D9}"/>
    <cellStyle name="Notas 3 4 11" xfId="16820" xr:uid="{9BDB3FF5-6ADE-492B-8645-0FD348468FB6}"/>
    <cellStyle name="Notas 3 4 12" xfId="18151" xr:uid="{FC360FBF-6CD4-458D-AD9F-5014C85774B7}"/>
    <cellStyle name="Notas 3 4 13" xfId="19785" xr:uid="{71716237-E4A8-4C32-B508-29FC0CE8BE17}"/>
    <cellStyle name="Notas 3 4 14" xfId="20541" xr:uid="{3259E675-A21C-47D0-908A-C580C0011C0B}"/>
    <cellStyle name="Notas 3 4 15" xfId="21833" xr:uid="{9471DEB0-FFD7-41D1-AAF7-B53FE18D09E5}"/>
    <cellStyle name="Notas 3 4 16" xfId="23122" xr:uid="{DC4939B0-73B1-477A-AD7F-F4276DB6C01F}"/>
    <cellStyle name="Notas 3 4 2" xfId="5298" xr:uid="{FD515FC5-978C-4EBA-A2FE-A220224FCAD3}"/>
    <cellStyle name="Notas 3 4 3" xfId="6187" xr:uid="{A1DE26C5-1FD3-4643-8645-EDCD4F37B304}"/>
    <cellStyle name="Notas 3 4 4" xfId="7516" xr:uid="{CFBD255D-EB2E-4F94-914F-50A1CDB41F83}"/>
    <cellStyle name="Notas 3 4 5" xfId="8845" xr:uid="{B4B85330-2100-44AB-B3AE-27FA6A031D79}"/>
    <cellStyle name="Notas 3 4 6" xfId="10572" xr:uid="{B5F0DF1C-2C8F-4B55-A5C0-F9FC70E278DC}"/>
    <cellStyle name="Notas 3 4 7" xfId="11936" xr:uid="{6A4D99B2-0928-48D8-9012-7917ACA15BC9}"/>
    <cellStyle name="Notas 3 4 8" xfId="12845" xr:uid="{662DDC5A-CA72-469C-B47A-07E5DF181A97}"/>
    <cellStyle name="Notas 3 4 9" xfId="14161" xr:uid="{FCF8BF0D-CD96-4B69-A7D3-906A07526098}"/>
    <cellStyle name="Notas 3 5" xfId="3356" xr:uid="{9126AD96-5660-472B-A436-9FA7B08220AE}"/>
    <cellStyle name="Notas 3 5 10" xfId="15656" xr:uid="{640F6DE4-8290-4AC0-B3A7-391773E2504D}"/>
    <cellStyle name="Notas 3 5 11" xfId="16985" xr:uid="{6883E99A-F53E-4FFA-9E60-93CD2B9E7411}"/>
    <cellStyle name="Notas 3 5 12" xfId="18316" xr:uid="{5BBA2BED-DD57-4F81-8CB2-FD82715891C3}"/>
    <cellStyle name="Notas 3 5 13" xfId="13512" xr:uid="{E4247191-A263-4B1E-8ACE-3FC6F63672A2}"/>
    <cellStyle name="Notas 3 5 14" xfId="20706" xr:uid="{59A56CF4-8E07-4936-91E0-B1D09537A8D9}"/>
    <cellStyle name="Notas 3 5 15" xfId="21998" xr:uid="{F802ECF5-469A-4F73-84E9-764BBE8809C3}"/>
    <cellStyle name="Notas 3 5 16" xfId="23287" xr:uid="{164CA568-45C9-4152-A821-AB809423DF88}"/>
    <cellStyle name="Notas 3 5 2" xfId="2806" xr:uid="{5E05DE88-0409-493C-A9F7-065E0CC7EC4B}"/>
    <cellStyle name="Notas 3 5 3" xfId="6352" xr:uid="{CAC5A305-597F-4E51-B88C-CEF487967A87}"/>
    <cellStyle name="Notas 3 5 4" xfId="7681" xr:uid="{515217BA-15F6-4C77-8927-743C5A411875}"/>
    <cellStyle name="Notas 3 5 5" xfId="9010" xr:uid="{C65779D8-BB8A-4882-BF58-28C8438BD75B}"/>
    <cellStyle name="Notas 3 5 6" xfId="5035" xr:uid="{A318766D-1FFB-4C27-89D8-CC941605EBDE}"/>
    <cellStyle name="Notas 3 5 7" xfId="10221" xr:uid="{070A67C5-712B-44FD-B4E3-C762820A147C}"/>
    <cellStyle name="Notas 3 5 8" xfId="13618" xr:uid="{0076F9B8-CB15-4B20-BD06-0C8653BD00EB}"/>
    <cellStyle name="Notas 3 5 9" xfId="14326" xr:uid="{CE6BABC4-2979-41E4-9BAA-F2EB24C2414C}"/>
    <cellStyle name="Notas 3 6" xfId="3517" xr:uid="{C341B87D-E763-4555-B24D-F13167C295B1}"/>
    <cellStyle name="Notas 3 6 10" xfId="15817" xr:uid="{92181B29-DAF1-4033-8864-A393AAA85466}"/>
    <cellStyle name="Notas 3 6 11" xfId="17146" xr:uid="{AB387016-C1DB-4D2F-8DFB-54F4D6B746BA}"/>
    <cellStyle name="Notas 3 6 12" xfId="18477" xr:uid="{A2050A1F-8190-42AA-A4A9-AB79F15E9F13}"/>
    <cellStyle name="Notas 3 6 13" xfId="12864" xr:uid="{1073291C-1E88-46A5-B6C9-F1AB4B19D1B8}"/>
    <cellStyle name="Notas 3 6 14" xfId="20867" xr:uid="{67AF14AD-4656-43D6-A936-A4F57D3CBC41}"/>
    <cellStyle name="Notas 3 6 15" xfId="22159" xr:uid="{1E95DBF3-D742-4112-BBC3-2A10C7833188}"/>
    <cellStyle name="Notas 3 6 16" xfId="23448" xr:uid="{F28CCDF6-81CA-4206-826B-905A5D4AB56E}"/>
    <cellStyle name="Notas 3 6 2" xfId="4308" xr:uid="{198FAF90-B47C-4539-99DD-25D07188CD52}"/>
    <cellStyle name="Notas 3 6 3" xfId="6513" xr:uid="{04DED7AF-49DE-4AAF-AB0E-DFA441F31B80}"/>
    <cellStyle name="Notas 3 6 4" xfId="7842" xr:uid="{6D1C8E6A-68DD-4DA8-B86C-D49935412758}"/>
    <cellStyle name="Notas 3 6 5" xfId="9171" xr:uid="{F873FDEE-8781-44D6-9249-8BC72FC39314}"/>
    <cellStyle name="Notas 3 6 6" xfId="5000" xr:uid="{7493D9C3-7023-4986-94FD-B99185D5D0C5}"/>
    <cellStyle name="Notas 3 6 7" xfId="10829" xr:uid="{3F17204A-4CC9-4AD6-B3C5-788D9712B65A}"/>
    <cellStyle name="Notas 3 6 8" xfId="11836" xr:uid="{3A4A2C82-B704-4329-AE2F-6920DA951D78}"/>
    <cellStyle name="Notas 3 6 9" xfId="14487" xr:uid="{8574535A-3B00-4FF4-A436-BA4921CE7AD6}"/>
    <cellStyle name="Notas 3 7" xfId="3676" xr:uid="{3CD5B450-4F86-4EEC-95BE-C208809FA6D9}"/>
    <cellStyle name="Notas 3 7 10" xfId="15976" xr:uid="{B846F5C8-14AE-401D-A85B-270FF97525E0}"/>
    <cellStyle name="Notas 3 7 11" xfId="17305" xr:uid="{E0CB59AF-B739-4D67-9983-80F469F1DA1E}"/>
    <cellStyle name="Notas 3 7 12" xfId="18636" xr:uid="{0D6A7471-74D9-4C59-8D0C-20825FCF7D3D}"/>
    <cellStyle name="Notas 3 7 13" xfId="20092" xr:uid="{B5F2974D-BFB4-4F31-A334-531D239D2C64}"/>
    <cellStyle name="Notas 3 7 14" xfId="21026" xr:uid="{53213B5A-7A6E-4B98-B9D9-B2E324922370}"/>
    <cellStyle name="Notas 3 7 15" xfId="22318" xr:uid="{FB164E7B-383F-4DB9-A044-CCE1760C9362}"/>
    <cellStyle name="Notas 3 7 16" xfId="23607" xr:uid="{7CCEDEEA-0CB0-44FD-9B22-C6DD7B8A4327}"/>
    <cellStyle name="Notas 3 7 2" xfId="5682" xr:uid="{9E97DDCA-1567-4C83-A3E8-E7501E5F541F}"/>
    <cellStyle name="Notas 3 7 3" xfId="6672" xr:uid="{EC7B8D0E-5B77-4151-B61F-4EC7283E746A}"/>
    <cellStyle name="Notas 3 7 4" xfId="8001" xr:uid="{ECE5D712-C617-42C6-9382-885AA4483E73}"/>
    <cellStyle name="Notas 3 7 5" xfId="9330" xr:uid="{65EFC94F-2362-40AB-9941-2EA10A780ECD}"/>
    <cellStyle name="Notas 3 7 6" xfId="10933" xr:uid="{B8E059B5-201B-4FE2-97A9-76E2D8346EB7}"/>
    <cellStyle name="Notas 3 7 7" xfId="12321" xr:uid="{DF0DE149-04FA-4563-8936-708F23FE0DE6}"/>
    <cellStyle name="Notas 3 7 8" xfId="12144" xr:uid="{FED990A9-2639-4C65-BDCC-1BBEBC3F8894}"/>
    <cellStyle name="Notas 3 7 9" xfId="14646" xr:uid="{A75A33F6-3CA5-49BF-A599-963F3BBFCEC5}"/>
    <cellStyle name="Notas 3 8" xfId="3831" xr:uid="{85F995C4-33D6-46C3-8D85-E6C975CBFE05}"/>
    <cellStyle name="Notas 3 8 10" xfId="16131" xr:uid="{A6BD92FC-4A55-41CA-B178-4FDF1D5E881F}"/>
    <cellStyle name="Notas 3 8 11" xfId="17460" xr:uid="{2DA33F8C-B828-4D5C-BA3A-A8F2A2D6834E}"/>
    <cellStyle name="Notas 3 8 12" xfId="18791" xr:uid="{6A2B59C4-2AC9-474E-A534-2786C14228EC}"/>
    <cellStyle name="Notas 3 8 13" xfId="19499" xr:uid="{5A1A179A-B34D-43C7-9D78-B5BACC80BC19}"/>
    <cellStyle name="Notas 3 8 14" xfId="21181" xr:uid="{2ECDFD81-2591-4442-A50E-A294BA48191A}"/>
    <cellStyle name="Notas 3 8 15" xfId="22473" xr:uid="{55224616-ABB0-4055-B7A0-37671B98737A}"/>
    <cellStyle name="Notas 3 8 16" xfId="23762" xr:uid="{8CE904B6-BACD-4713-9365-8E62F77D33CB}"/>
    <cellStyle name="Notas 3 8 2" xfId="4955" xr:uid="{00C687BE-23A7-4179-B251-1035DA5B5551}"/>
    <cellStyle name="Notas 3 8 3" xfId="6827" xr:uid="{FC704D4B-F781-42A9-9609-0DFD8DEFE4B5}"/>
    <cellStyle name="Notas 3 8 4" xfId="8156" xr:uid="{78CC9D34-A66C-46BE-8813-D8D1384B83D7}"/>
    <cellStyle name="Notas 3 8 5" xfId="9485" xr:uid="{7D87220B-CB52-4C48-9C24-7401575FDC17}"/>
    <cellStyle name="Notas 3 8 6" xfId="10245" xr:uid="{AC3DE50B-6B38-4D0F-B5E1-8E0999939AFB}"/>
    <cellStyle name="Notas 3 8 7" xfId="11755" xr:uid="{0118F71C-98E8-49C1-9D76-393A0B6F2A4D}"/>
    <cellStyle name="Notas 3 8 8" xfId="13658" xr:uid="{3FFE959D-8CA4-4998-8545-56B998A1DF82}"/>
    <cellStyle name="Notas 3 8 9" xfId="14801" xr:uid="{F6CB216A-76C7-4D43-AAD3-4AA7D5755AB8}"/>
    <cellStyle name="Notas 3 9" xfId="3984" xr:uid="{D98C74AD-8438-4C8F-89C1-ADC03C7AA486}"/>
    <cellStyle name="Notas 3 9 10" xfId="16284" xr:uid="{B29F007D-3A3B-4E92-BDC7-305F5242D751}"/>
    <cellStyle name="Notas 3 9 11" xfId="17613" xr:uid="{320CE8D8-DA72-49DA-921D-1EAE3E20F859}"/>
    <cellStyle name="Notas 3 9 12" xfId="18944" xr:uid="{4E126E34-C99C-4F4A-B99C-ECC2BC08743E}"/>
    <cellStyle name="Notas 3 9 13" xfId="11743" xr:uid="{C3EB9BB9-4256-448D-8600-BB890B535F31}"/>
    <cellStyle name="Notas 3 9 14" xfId="21334" xr:uid="{68D6B729-EC45-4D19-B6B5-D686B1997FE6}"/>
    <cellStyle name="Notas 3 9 15" xfId="22626" xr:uid="{55553BEB-F328-4BEA-ACC5-E8C77975748A}"/>
    <cellStyle name="Notas 3 9 16" xfId="23915" xr:uid="{42F451E6-68DC-44B2-89FC-15C186EC1393}"/>
    <cellStyle name="Notas 3 9 2" xfId="4250" xr:uid="{88DF34B7-4E0C-4F8E-94FB-6AF3DBD06A93}"/>
    <cellStyle name="Notas 3 9 3" xfId="6980" xr:uid="{F89EDDCF-C941-4F4C-908C-DEB2756F3308}"/>
    <cellStyle name="Notas 3 9 4" xfId="8309" xr:uid="{F08994F6-D070-427F-BB39-1C2335FC671E}"/>
    <cellStyle name="Notas 3 9 5" xfId="9638" xr:uid="{08141E5C-3E5D-48CD-8197-9F1362317342}"/>
    <cellStyle name="Notas 3 9 6" xfId="5769" xr:uid="{3E90F091-F904-4F01-9BE0-B280E442B229}"/>
    <cellStyle name="Notas 3 9 7" xfId="11043" xr:uid="{9DABBDFB-D9F2-4DE7-876D-7E0DE4F6E85A}"/>
    <cellStyle name="Notas 3 9 8" xfId="13446" xr:uid="{61F2A91F-5FA8-4E20-AE5A-76AAB2C91207}"/>
    <cellStyle name="Notas 3 9 9" xfId="14954" xr:uid="{9B2F244A-CEFC-44B2-95FC-D1EF1815B343}"/>
    <cellStyle name="Notas 4" xfId="2891" xr:uid="{6049FDD8-3F5B-4F90-8680-DB8AB2C10198}"/>
    <cellStyle name="Notas 4 10" xfId="7217" xr:uid="{17C27739-086D-4B68-8729-B79B1A0E8BFC}"/>
    <cellStyle name="Notas 4 11" xfId="8546" xr:uid="{359D7064-6302-4865-B76C-AA8AE395D675}"/>
    <cellStyle name="Notas 4 12" xfId="10588" xr:uid="{AFF5A49C-74AD-4233-9F09-8120811484DA}"/>
    <cellStyle name="Notas 4 13" xfId="11954" xr:uid="{628572A3-6BCD-4937-99E5-C1BD88EE02B7}"/>
    <cellStyle name="Notas 4 14" xfId="12680" xr:uid="{AE3513D6-530F-476D-80AD-29B9E179E1A4}"/>
    <cellStyle name="Notas 4 15" xfId="13862" xr:uid="{24823D87-F11A-49DF-A36A-7F06ADA9A1B1}"/>
    <cellStyle name="Notas 4 16" xfId="15191" xr:uid="{A58C7BF7-F3BE-4DEF-9CE4-4E8FCDAA576C}"/>
    <cellStyle name="Notas 4 17" xfId="16521" xr:uid="{0D07B6CA-F7E5-46A9-9A69-94DA779B590C}"/>
    <cellStyle name="Notas 4 18" xfId="17851" xr:uid="{761D056D-516C-40F1-9286-C4CC843F067C}"/>
    <cellStyle name="Notas 4 19" xfId="19801" xr:uid="{EA9A4580-FBEE-4CFE-90A8-A71E150A9F77}"/>
    <cellStyle name="Notas 4 2" xfId="3240" xr:uid="{9D9CD0DF-0563-4549-8C40-7E9ED8C06D22}"/>
    <cellStyle name="Notas 4 2 10" xfId="15540" xr:uid="{631AB48F-B34C-4E04-9664-B9D33C276333}"/>
    <cellStyle name="Notas 4 2 11" xfId="16869" xr:uid="{A224F31D-19C1-4A28-A9D6-FE3C0D505A58}"/>
    <cellStyle name="Notas 4 2 12" xfId="18200" xr:uid="{F92A6042-E285-44E0-8A8D-68A1EF523BCC}"/>
    <cellStyle name="Notas 4 2 13" xfId="19472" xr:uid="{C63DB7F9-1A02-4EF5-BB7F-A1459F8FFD53}"/>
    <cellStyle name="Notas 4 2 14" xfId="20590" xr:uid="{DFD4CA68-C74F-4935-A576-C3CA6445DD4D}"/>
    <cellStyle name="Notas 4 2 15" xfId="21882" xr:uid="{2285C2A1-B0E9-4334-9375-99DBC7D3F00B}"/>
    <cellStyle name="Notas 4 2 16" xfId="23171" xr:uid="{DD79952E-9D8A-4AD6-B41C-02D55590953F}"/>
    <cellStyle name="Notas 4 2 2" xfId="4914" xr:uid="{59D0FAD3-E1FB-466E-9AA5-B4A28511A7CF}"/>
    <cellStyle name="Notas 4 2 3" xfId="6236" xr:uid="{CE3824F4-D249-4A7B-8253-8D0A4B0E07A0}"/>
    <cellStyle name="Notas 4 2 4" xfId="7565" xr:uid="{AF7AC13A-93F4-47EA-9C84-587B20A901E5}"/>
    <cellStyle name="Notas 4 2 5" xfId="8894" xr:uid="{3EB02EB2-433C-4A45-99AF-E3370A40F6C8}"/>
    <cellStyle name="Notas 4 2 6" xfId="10207" xr:uid="{A421945E-E758-4498-AFB0-5D401C569DDD}"/>
    <cellStyle name="Notas 4 2 7" xfId="11553" xr:uid="{4E5F35D3-8886-4990-91C0-7CEA66F9F612}"/>
    <cellStyle name="Notas 4 2 8" xfId="12722" xr:uid="{77CE3BE9-2A57-4EB5-A386-430C4F019B25}"/>
    <cellStyle name="Notas 4 2 9" xfId="14210" xr:uid="{56AC9A7F-8D20-421B-8AE7-4C29E9C59A79}"/>
    <cellStyle name="Notas 4 20" xfId="20257" xr:uid="{5A35A7E2-D775-47B8-8EA6-7AED19AC2974}"/>
    <cellStyle name="Notas 4 21" xfId="21550" xr:uid="{49479CCB-1C30-4659-8E48-0BE43E6B2086}"/>
    <cellStyle name="Notas 4 22" xfId="22841" xr:uid="{F16B5027-9DBE-40FF-9945-88C4FF8B86CA}"/>
    <cellStyle name="Notas 4 3" xfId="3405" xr:uid="{622DBBA8-867D-4C38-9707-B9E674FC030D}"/>
    <cellStyle name="Notas 4 3 10" xfId="15705" xr:uid="{E01DB863-E702-4AC0-94F8-6A188DB5CE25}"/>
    <cellStyle name="Notas 4 3 11" xfId="17034" xr:uid="{65FEE7DC-485D-4BF4-A2DA-A6E47B48DC40}"/>
    <cellStyle name="Notas 4 3 12" xfId="18365" xr:uid="{7B882208-0A73-4177-8CFB-C54A37F3CA0D}"/>
    <cellStyle name="Notas 4 3 13" xfId="19101" xr:uid="{A2939D5B-E27C-44AC-BF2E-0CEB4E854407}"/>
    <cellStyle name="Notas 4 3 14" xfId="20755" xr:uid="{8E4821EA-BECF-4C09-B515-C4EA15A87ADC}"/>
    <cellStyle name="Notas 4 3 15" xfId="22047" xr:uid="{3BFE7902-E62B-4B4C-839E-B41198BF261D}"/>
    <cellStyle name="Notas 4 3 16" xfId="23336" xr:uid="{E66D91A2-F30D-415B-A20B-069153372DB0}"/>
    <cellStyle name="Notas 4 3 2" xfId="4485" xr:uid="{620B97F0-8D88-4C9B-902C-7AAE42D2DED5}"/>
    <cellStyle name="Notas 4 3 3" xfId="6401" xr:uid="{D1108D7D-5F48-48B4-B166-51F516E06E9F}"/>
    <cellStyle name="Notas 4 3 4" xfId="7730" xr:uid="{0AEDFBC9-3CC1-480F-8A85-B235DEB29E63}"/>
    <cellStyle name="Notas 4 3 5" xfId="9059" xr:uid="{D79C8293-A0EF-4DA6-8EB8-4622439DDFA7}"/>
    <cellStyle name="Notas 4 3 6" xfId="9794" xr:uid="{ECE5E50F-899C-460F-BD75-EA84E2B4FA87}"/>
    <cellStyle name="Notas 4 3 7" xfId="11126" xr:uid="{3BD5EF23-9EC9-4F20-9FF8-58DBBA40DDB4}"/>
    <cellStyle name="Notas 4 3 8" xfId="12437" xr:uid="{D9EBD2E8-0DA6-4603-94A1-587184187C24}"/>
    <cellStyle name="Notas 4 3 9" xfId="14375" xr:uid="{4EAA890B-56F5-4D5B-90D4-CE8AD87A2B32}"/>
    <cellStyle name="Notas 4 4" xfId="3565" xr:uid="{C896F3A1-D1E5-4E3B-AC75-5A10AE223A29}"/>
    <cellStyle name="Notas 4 4 10" xfId="15865" xr:uid="{7AEBB267-BCD9-4319-9210-CC30544ABF32}"/>
    <cellStyle name="Notas 4 4 11" xfId="17194" xr:uid="{DE0E39F1-56D7-40AD-A03B-5B85546E8D76}"/>
    <cellStyle name="Notas 4 4 12" xfId="18525" xr:uid="{0DC74DB4-0F3E-454F-950B-E9BBD822F16D}"/>
    <cellStyle name="Notas 4 4 13" xfId="19772" xr:uid="{EB083EC9-5609-4814-B08E-DF958DA678B2}"/>
    <cellStyle name="Notas 4 4 14" xfId="20915" xr:uid="{81FEF7C7-7DE8-4C90-862B-59EE1D7C6B90}"/>
    <cellStyle name="Notas 4 4 15" xfId="22207" xr:uid="{7FD6FD10-492B-4D7D-B5DD-A67A16077C60}"/>
    <cellStyle name="Notas 4 4 16" xfId="23496" xr:uid="{BA1F53B7-8FAF-4D77-81CA-5B92E50DC199}"/>
    <cellStyle name="Notas 4 4 2" xfId="5285" xr:uid="{4F88B7FF-9D1C-412C-A98F-FBCFBD281FE6}"/>
    <cellStyle name="Notas 4 4 3" xfId="6561" xr:uid="{0A8D597E-1E53-4F49-8858-0C21A3FB81CC}"/>
    <cellStyle name="Notas 4 4 4" xfId="7890" xr:uid="{D02F9188-A67A-4687-9587-DAB39D1ABB2B}"/>
    <cellStyle name="Notas 4 4 5" xfId="9219" xr:uid="{1014EE77-3FEB-4D46-95AF-1D51C18DDE90}"/>
    <cellStyle name="Notas 4 4 6" xfId="10559" xr:uid="{C36FE78D-EF44-4D07-861A-E7151E1C323A}"/>
    <cellStyle name="Notas 4 4 7" xfId="11923" xr:uid="{87400717-B3C3-4E19-8D4B-85A402327137}"/>
    <cellStyle name="Notas 4 4 8" xfId="12526" xr:uid="{028067EB-826D-4598-8699-B316BEABCAAD}"/>
    <cellStyle name="Notas 4 4 9" xfId="14535" xr:uid="{3E003162-D490-43AB-B332-8C881D034634}"/>
    <cellStyle name="Notas 4 5" xfId="3724" xr:uid="{AE4DD2E2-5E32-4B43-A76A-502B2280117A}"/>
    <cellStyle name="Notas 4 5 10" xfId="16024" xr:uid="{D359FAD5-E8C0-48C4-AF98-C1C9C939D75A}"/>
    <cellStyle name="Notas 4 5 11" xfId="17353" xr:uid="{DBD26D57-BB48-418F-AABD-FB5852D04AD6}"/>
    <cellStyle name="Notas 4 5 12" xfId="18684" xr:uid="{600E14BF-CB0C-48C3-99F5-5EBFA65535D1}"/>
    <cellStyle name="Notas 4 5 13" xfId="19890" xr:uid="{15D5DC92-9FC6-4D44-B5D0-6AEFCC1A1FB7}"/>
    <cellStyle name="Notas 4 5 14" xfId="21074" xr:uid="{D4F35DBB-CAB0-4AE2-9EEC-45FAC596EECE}"/>
    <cellStyle name="Notas 4 5 15" xfId="22366" xr:uid="{F8E85F7C-67CD-4E2F-8CE3-9C24012DBC43}"/>
    <cellStyle name="Notas 4 5 16" xfId="23655" xr:uid="{C4B5D090-926C-4876-AACE-32CC30B9BA84}"/>
    <cellStyle name="Notas 4 5 2" xfId="5437" xr:uid="{6D822166-126E-4D32-AA70-D667953A1D56}"/>
    <cellStyle name="Notas 4 5 3" xfId="6720" xr:uid="{BA03EDBE-D243-40DF-BE07-7C1E5E40A1AE}"/>
    <cellStyle name="Notas 4 5 4" xfId="8049" xr:uid="{E4AC27FE-9226-4002-B813-22AAD6CFF354}"/>
    <cellStyle name="Notas 4 5 5" xfId="9378" xr:uid="{CC87F836-CA7B-459B-9FAE-BFCF3A3CBBE9}"/>
    <cellStyle name="Notas 4 5 6" xfId="10702" xr:uid="{5401B1FD-E935-4D02-9DC1-750107DDA0FC}"/>
    <cellStyle name="Notas 4 5 7" xfId="12074" xr:uid="{6396D0DF-D335-4D45-93A8-EF2A77803260}"/>
    <cellStyle name="Notas 4 5 8" xfId="12752" xr:uid="{0FE9E5D3-F4C6-4949-A806-73E0B8E6DD58}"/>
    <cellStyle name="Notas 4 5 9" xfId="14694" xr:uid="{F004A5A9-40D5-4683-82D5-64B7965152B3}"/>
    <cellStyle name="Notas 4 6" xfId="3879" xr:uid="{D3E64CD7-BAEF-4A47-9430-DDE0FD3CAC08}"/>
    <cellStyle name="Notas 4 6 10" xfId="16179" xr:uid="{46CBF3E0-9C72-483D-B56A-8C4D898EE336}"/>
    <cellStyle name="Notas 4 6 11" xfId="17508" xr:uid="{78902BCB-0F88-48DD-ACFA-C2FCEE24B8E8}"/>
    <cellStyle name="Notas 4 6 12" xfId="18839" xr:uid="{8469245F-A674-446A-877D-9DCF0B1807B2}"/>
    <cellStyle name="Notas 4 6 13" xfId="19434" xr:uid="{0544A70A-B551-4523-AF44-7109B71AAAB0}"/>
    <cellStyle name="Notas 4 6 14" xfId="21229" xr:uid="{B7288FD0-ED57-4212-9C3B-6BACA0B02604}"/>
    <cellStyle name="Notas 4 6 15" xfId="22521" xr:uid="{DEE0AB26-DCC4-467B-B6BE-4865366FC5B2}"/>
    <cellStyle name="Notas 4 6 16" xfId="23810" xr:uid="{637DF788-DA9E-4D60-8D06-6E0E05228357}"/>
    <cellStyle name="Notas 4 6 2" xfId="4872" xr:uid="{8DBB3DF7-032E-4F28-A279-A97EEBE84B64}"/>
    <cellStyle name="Notas 4 6 3" xfId="6875" xr:uid="{BBE45E1E-54E7-45EF-AB51-C6BE777C6BD0}"/>
    <cellStyle name="Notas 4 6 4" xfId="8204" xr:uid="{A4E72568-CD0E-494B-B6D1-7935680010BC}"/>
    <cellStyle name="Notas 4 6 5" xfId="9533" xr:uid="{886336CF-DC62-4B1A-A449-C5CF446F544A}"/>
    <cellStyle name="Notas 4 6 6" xfId="10166" xr:uid="{FE00E824-B2C8-4C74-8ABE-86EEB944234B}"/>
    <cellStyle name="Notas 4 6 7" xfId="11673" xr:uid="{859F36CC-E027-4ED5-882C-BA49264366A1}"/>
    <cellStyle name="Notas 4 6 8" xfId="12644" xr:uid="{486FB9D8-79A4-4CEB-91BF-9AA2F83400FA}"/>
    <cellStyle name="Notas 4 6 9" xfId="14849" xr:uid="{C4737934-2681-4514-87FA-67F926EDE68D}"/>
    <cellStyle name="Notas 4 7" xfId="4031" xr:uid="{3BC8EF51-9AFB-44C7-89A2-B6E055E5ED49}"/>
    <cellStyle name="Notas 4 7 10" xfId="16331" xr:uid="{A23F88A6-AEC6-4088-BD19-5D357EEA8E43}"/>
    <cellStyle name="Notas 4 7 11" xfId="17660" xr:uid="{2433E9FF-77A1-43E6-9CB3-BDC787E657EC}"/>
    <cellStyle name="Notas 4 7 12" xfId="18991" xr:uid="{E1DA07E9-5D7A-4461-B819-AB2697DA8C84}"/>
    <cellStyle name="Notas 4 7 13" xfId="12701" xr:uid="{6489EDE0-C273-4B62-B88E-5CDB8C7DB4E7}"/>
    <cellStyle name="Notas 4 7 14" xfId="21381" xr:uid="{6545EA6E-DE9D-4A90-B85D-1DCFA494097B}"/>
    <cellStyle name="Notas 4 7 15" xfId="22673" xr:uid="{562891F8-DC6A-4494-8C1D-C2809E4010AD}"/>
    <cellStyle name="Notas 4 7 16" xfId="23962" xr:uid="{9C31630C-D820-45CF-B630-7DD15A3E37AF}"/>
    <cellStyle name="Notas 4 7 2" xfId="4140" xr:uid="{919C439D-F679-4199-A450-C5FB5DE65151}"/>
    <cellStyle name="Notas 4 7 3" xfId="7027" xr:uid="{BC257A45-DFCA-4E8D-B4D5-2832DC0E951F}"/>
    <cellStyle name="Notas 4 7 4" xfId="8356" xr:uid="{3327A884-2813-4DBF-9203-B4ECA6B08EBC}"/>
    <cellStyle name="Notas 4 7 5" xfId="9685" xr:uid="{280147F8-2F68-4083-AD51-63D1F388C31D}"/>
    <cellStyle name="Notas 4 7 6" xfId="5108" xr:uid="{7EA31D92-8865-492D-B9F7-062ED12D9711}"/>
    <cellStyle name="Notas 4 7 7" xfId="10294" xr:uid="{CF0EEC99-B231-4C50-9921-39792DD70826}"/>
    <cellStyle name="Notas 4 7 8" xfId="13296" xr:uid="{F939CC55-D033-46FC-9F14-E70CBB46499D}"/>
    <cellStyle name="Notas 4 7 9" xfId="15001" xr:uid="{12FAB665-689F-4B99-95DB-9E36BA3867E3}"/>
    <cellStyle name="Notas 4 8" xfId="5316" xr:uid="{3D94997D-7F6E-4EF2-AB2B-1C2EE3836C10}"/>
    <cellStyle name="Notas 4 9" xfId="5887" xr:uid="{70376132-EA7B-4863-A4DF-EF41591BB6A8}"/>
    <cellStyle name="Notas 5" xfId="2952" xr:uid="{505877C1-14E4-495F-9E14-955FF905D5B0}"/>
    <cellStyle name="Notas 5 10" xfId="7278" xr:uid="{681F935D-736B-4353-B82C-D8BBCE1DBBDF}"/>
    <cellStyle name="Notas 5 11" xfId="8607" xr:uid="{67E8C54C-5003-44AD-83D1-33D61875E5F3}"/>
    <cellStyle name="Notas 5 12" xfId="10585" xr:uid="{49565096-450F-41EA-BA1A-DE9638A8B19B}"/>
    <cellStyle name="Notas 5 13" xfId="11951" xr:uid="{B2B6C51B-5C11-4637-A91A-DD2F06D104DE}"/>
    <cellStyle name="Notas 5 14" xfId="12499" xr:uid="{99F6D9D6-0BC4-4324-9F77-FE101B47BC35}"/>
    <cellStyle name="Notas 5 15" xfId="13923" xr:uid="{32363F94-A3A8-46C5-8630-ACF0FC10469B}"/>
    <cellStyle name="Notas 5 16" xfId="15252" xr:uid="{3704C466-2133-4E0C-A987-1128EF0D466B}"/>
    <cellStyle name="Notas 5 17" xfId="16582" xr:uid="{DBE152DA-870C-435D-AB64-5AD1F331A1E5}"/>
    <cellStyle name="Notas 5 18" xfId="17912" xr:uid="{94258D0A-966C-4FA1-B096-24F4E7AFFBC6}"/>
    <cellStyle name="Notas 5 19" xfId="19798" xr:uid="{3BE778C3-7A6A-4902-B3C1-7FA1F6329EEC}"/>
    <cellStyle name="Notas 5 2" xfId="3301" xr:uid="{E5BDF4F0-3C4B-439F-B44C-E657FACC30D8}"/>
    <cellStyle name="Notas 5 2 10" xfId="15601" xr:uid="{A4ADDEC1-8E22-4142-8A8F-D2E6CE230AFF}"/>
    <cellStyle name="Notas 5 2 11" xfId="16930" xr:uid="{F24626C5-DE2F-45B9-82C4-2CD29A1281DF}"/>
    <cellStyle name="Notas 5 2 12" xfId="18261" xr:uid="{3D94094B-E4AE-4370-A6F9-4201178678C1}"/>
    <cellStyle name="Notas 5 2 13" xfId="19981" xr:uid="{E5DB4087-0947-47A9-9C67-E882861D1FD8}"/>
    <cellStyle name="Notas 5 2 14" xfId="20651" xr:uid="{08F2E978-1102-450D-A228-F44A9FFB6B26}"/>
    <cellStyle name="Notas 5 2 15" xfId="21943" xr:uid="{66E31D5C-7EA4-4F76-AC9E-C1323DFE7677}"/>
    <cellStyle name="Notas 5 2 16" xfId="23232" xr:uid="{486E5393-F591-43BD-87FD-4E351B8C2523}"/>
    <cellStyle name="Notas 5 2 2" xfId="5544" xr:uid="{92108094-732F-4DA3-9BEB-A58F3DE3B155}"/>
    <cellStyle name="Notas 5 2 3" xfId="6297" xr:uid="{CCD5A72A-14A2-4196-A69D-CE3C3AEAA7E3}"/>
    <cellStyle name="Notas 5 2 4" xfId="7626" xr:uid="{1636973A-2927-49B0-B530-F6D5A8ADB341}"/>
    <cellStyle name="Notas 5 2 5" xfId="8955" xr:uid="{79CC8B42-0AD0-43FF-B15A-CACFA99BEF21}"/>
    <cellStyle name="Notas 5 2 6" xfId="10804" xr:uid="{FA9D1552-1BD6-4831-B80F-56AEC022C0A2}"/>
    <cellStyle name="Notas 5 2 7" xfId="12183" xr:uid="{1DAB7245-86A6-42F3-9AA7-44F9C5A4DCDE}"/>
    <cellStyle name="Notas 5 2 8" xfId="13644" xr:uid="{866FDF1B-4331-4C7A-96EF-E121129442B5}"/>
    <cellStyle name="Notas 5 2 9" xfId="14271" xr:uid="{E78082C9-E396-4677-A61E-09355AB5E291}"/>
    <cellStyle name="Notas 5 20" xfId="20318" xr:uid="{4E078F54-F750-4F00-8600-1FF19A4409A9}"/>
    <cellStyle name="Notas 5 21" xfId="21611" xr:uid="{D03F6B3E-8E90-4CC4-AF54-06B49A5B5D8B}"/>
    <cellStyle name="Notas 5 22" xfId="22902" xr:uid="{DF90B80C-735B-4455-9329-CCE8926CB876}"/>
    <cellStyle name="Notas 5 3" xfId="3466" xr:uid="{562862B8-ECF2-4810-813B-FB248CAAFEC3}"/>
    <cellStyle name="Notas 5 3 10" xfId="15766" xr:uid="{E4E84BA3-29B4-4E3D-A686-C364D8192FDE}"/>
    <cellStyle name="Notas 5 3 11" xfId="17095" xr:uid="{DF6D726C-0A33-47B1-AC2F-3E172A7B1F5F}"/>
    <cellStyle name="Notas 5 3 12" xfId="18426" xr:uid="{2F5FBBE1-7298-4291-975F-48D4F1523196}"/>
    <cellStyle name="Notas 5 3 13" xfId="19317" xr:uid="{FB7B140B-4F03-4043-8432-C202D33810E4}"/>
    <cellStyle name="Notas 5 3 14" xfId="20816" xr:uid="{C052E184-238C-4E8F-9E8F-6944FB809500}"/>
    <cellStyle name="Notas 5 3 15" xfId="22108" xr:uid="{ABFF1C69-5E33-4EF7-8CED-5052BA581AEC}"/>
    <cellStyle name="Notas 5 3 16" xfId="23397" xr:uid="{E1151E4C-F14E-42D6-9E1B-B0469B48B652}"/>
    <cellStyle name="Notas 5 3 2" xfId="4736" xr:uid="{EE20CD26-864A-4F8C-A3A3-F5BD7C974520}"/>
    <cellStyle name="Notas 5 3 3" xfId="6462" xr:uid="{797EF17E-E357-4F34-9070-56038B89BA4C}"/>
    <cellStyle name="Notas 5 3 4" xfId="7791" xr:uid="{3964C740-F377-4EE9-81F4-9C9009A06F04}"/>
    <cellStyle name="Notas 5 3 5" xfId="9120" xr:uid="{5CAE409C-13F8-4E9C-826C-54561356261F}"/>
    <cellStyle name="Notas 5 3 6" xfId="10036" xr:uid="{93C5B4DA-42A6-46EA-AFAE-35A6DFDA1660}"/>
    <cellStyle name="Notas 5 3 7" xfId="11376" xr:uid="{D3BDA3F0-98EC-4A28-AF1A-9B3D1C34332A}"/>
    <cellStyle name="Notas 5 3 8" xfId="13462" xr:uid="{A9EB99F9-81B5-42CC-9593-3CF95E7F4D82}"/>
    <cellStyle name="Notas 5 3 9" xfId="14436" xr:uid="{DF07EB95-F90D-4C3E-9706-1941DBAA3C3A}"/>
    <cellStyle name="Notas 5 4" xfId="3626" xr:uid="{C489BB5E-3F44-413A-B620-290D653FE1A2}"/>
    <cellStyle name="Notas 5 4 10" xfId="15926" xr:uid="{4FD89E06-B75D-4115-8541-A750E4344E7E}"/>
    <cellStyle name="Notas 5 4 11" xfId="17255" xr:uid="{F40F5209-0114-4142-9FD2-0B4F93537BC5}"/>
    <cellStyle name="Notas 5 4 12" xfId="18586" xr:uid="{042E07FC-D9F2-4677-AA87-514E93AE5255}"/>
    <cellStyle name="Notas 5 4 13" xfId="19458" xr:uid="{EAAE7818-1A66-43EC-85D4-2675CCE04E05}"/>
    <cellStyle name="Notas 5 4 14" xfId="20976" xr:uid="{D7B50604-D365-4E14-BC7C-5F2583446E11}"/>
    <cellStyle name="Notas 5 4 15" xfId="22268" xr:uid="{14223493-4473-4252-BA56-71C060177C63}"/>
    <cellStyle name="Notas 5 4 16" xfId="23557" xr:uid="{DF978D8B-13D0-4D8A-B510-50BB6E2F22C6}"/>
    <cellStyle name="Notas 5 4 2" xfId="4900" xr:uid="{D5A95896-7782-4F5F-992B-E86979E734E0}"/>
    <cellStyle name="Notas 5 4 3" xfId="6622" xr:uid="{CF2F3A33-B468-4156-82A6-49737231DE39}"/>
    <cellStyle name="Notas 5 4 4" xfId="7951" xr:uid="{06F1F754-CC58-4F24-99EA-135F748D73E4}"/>
    <cellStyle name="Notas 5 4 5" xfId="9280" xr:uid="{9108A367-F613-4BAE-9524-0EF9C56F6286}"/>
    <cellStyle name="Notas 5 4 6" xfId="10193" xr:uid="{CF1A6FD9-AF85-451D-BD66-BFD838886471}"/>
    <cellStyle name="Notas 5 4 7" xfId="11539" xr:uid="{A84029E0-302C-4FBD-90A7-2B4FA15937A7}"/>
    <cellStyle name="Notas 5 4 8" xfId="13202" xr:uid="{0B582472-5BBA-4374-A505-31A7BE5BB7D1}"/>
    <cellStyle name="Notas 5 4 9" xfId="14596" xr:uid="{3B71EC5B-CD5F-4B82-90AE-4EB1FA4470B4}"/>
    <cellStyle name="Notas 5 5" xfId="3785" xr:uid="{33834A51-3F94-45B6-AEF8-5292765F2232}"/>
    <cellStyle name="Notas 5 5 10" xfId="16085" xr:uid="{892500E5-11D1-4C46-8A25-83E442C76F4C}"/>
    <cellStyle name="Notas 5 5 11" xfId="17414" xr:uid="{BFE11B74-A6FD-4EEC-9E8E-7EB8FD86E578}"/>
    <cellStyle name="Notas 5 5 12" xfId="18745" xr:uid="{4085B57B-E127-4E49-AD1A-CA294A5FFDE0}"/>
    <cellStyle name="Notas 5 5 13" xfId="19500" xr:uid="{972EC0D4-0111-46EE-81DB-D4D732F9D113}"/>
    <cellStyle name="Notas 5 5 14" xfId="21135" xr:uid="{76077DE4-C78B-4E99-83CE-FF0D5D8C4AA0}"/>
    <cellStyle name="Notas 5 5 15" xfId="22427" xr:uid="{1848022E-E9E1-4FAB-9FA4-66613AE8BAED}"/>
    <cellStyle name="Notas 5 5 16" xfId="23716" xr:uid="{C80402ED-1B5C-42C0-9A78-EEDD31369308}"/>
    <cellStyle name="Notas 5 5 2" xfId="4956" xr:uid="{5946CD09-271D-4C18-8085-D756DA1FFF40}"/>
    <cellStyle name="Notas 5 5 3" xfId="6781" xr:uid="{B9D74517-1402-4E55-85DF-9496C4EAB892}"/>
    <cellStyle name="Notas 5 5 4" xfId="8110" xr:uid="{E7040F18-C9FB-40E3-A4E3-442C1FDAE6FB}"/>
    <cellStyle name="Notas 5 5 5" xfId="9439" xr:uid="{48495D23-E307-4A28-8DE3-94EB48A4A8B9}"/>
    <cellStyle name="Notas 5 5 6" xfId="10246" xr:uid="{5EDFFC55-B422-4B40-8CEC-C4EFB459509D}"/>
    <cellStyle name="Notas 5 5 7" xfId="11756" xr:uid="{5C9B0E38-820F-44B6-A21B-7BAE581C22D0}"/>
    <cellStyle name="Notas 5 5 8" xfId="13506" xr:uid="{AD094DBF-C86F-4C9C-B4C4-0857C08EAC2B}"/>
    <cellStyle name="Notas 5 5 9" xfId="14755" xr:uid="{91F4AAE5-9043-4506-B72E-69349F71AA17}"/>
    <cellStyle name="Notas 5 6" xfId="3940" xr:uid="{D4841C2D-0F81-408E-B78C-FEE210EAF7E4}"/>
    <cellStyle name="Notas 5 6 10" xfId="16240" xr:uid="{4172EFC9-69C7-4C5F-99E8-34962E0F488F}"/>
    <cellStyle name="Notas 5 6 11" xfId="17569" xr:uid="{2F2F3F85-143E-4C10-89B8-87BC9EB4D32B}"/>
    <cellStyle name="Notas 5 6 12" xfId="18900" xr:uid="{14DCCF5D-301A-4035-B116-8C9969C10384}"/>
    <cellStyle name="Notas 5 6 13" xfId="20136" xr:uid="{8658E338-E43C-4580-8900-5935250E8A6A}"/>
    <cellStyle name="Notas 5 6 14" xfId="21290" xr:uid="{412F20E0-3906-4699-9051-3B9DEA9665F4}"/>
    <cellStyle name="Notas 5 6 15" xfId="22582" xr:uid="{C486D71A-F3E9-4979-926D-08BDD92F0B1A}"/>
    <cellStyle name="Notas 5 6 16" xfId="23871" xr:uid="{2743E713-58CF-4D47-81C6-CF410173E13E}"/>
    <cellStyle name="Notas 5 6 2" xfId="5734" xr:uid="{358DF3CC-B7E0-4A81-8E6F-E3EFDEBE3014}"/>
    <cellStyle name="Notas 5 6 3" xfId="6936" xr:uid="{ABD19AF7-E488-4D65-8BA8-F5CF615FED54}"/>
    <cellStyle name="Notas 5 6 4" xfId="8265" xr:uid="{9365EB2A-659D-4FA4-8662-089F209F4B2D}"/>
    <cellStyle name="Notas 5 6 5" xfId="9594" xr:uid="{9A1E3332-F526-4E7D-8095-BE0077B7B42E}"/>
    <cellStyle name="Notas 5 6 6" xfId="10981" xr:uid="{9C4591C6-82EA-4780-9DF4-E52AFC6E7293}"/>
    <cellStyle name="Notas 5 6 7" xfId="11493" xr:uid="{50A5A860-B4B1-4321-8577-57B4E4AF8E90}"/>
    <cellStyle name="Notas 5 6 8" xfId="13108" xr:uid="{A10D6D17-BD38-406A-8788-8ECC4114539C}"/>
    <cellStyle name="Notas 5 6 9" xfId="14910" xr:uid="{1B3F3A14-405D-4F46-A5DE-57B8ED46FDC1}"/>
    <cellStyle name="Notas 5 7" xfId="4092" xr:uid="{32715F45-729C-4861-B9C0-F94299DF11B3}"/>
    <cellStyle name="Notas 5 7 10" xfId="16392" xr:uid="{D359DC3B-393A-49DE-8277-E6F5683729C4}"/>
    <cellStyle name="Notas 5 7 11" xfId="17721" xr:uid="{1AA57C39-3701-4182-AEB2-49621F89F9EB}"/>
    <cellStyle name="Notas 5 7 12" xfId="19052" xr:uid="{F5F0917F-CCD5-4786-8730-571F1793C3C2}"/>
    <cellStyle name="Notas 5 7 13" xfId="19091" xr:uid="{D66C2588-FC88-486A-8E63-CDA414B53421}"/>
    <cellStyle name="Notas 5 7 14" xfId="21442" xr:uid="{8C5F9728-552C-431F-A6FA-325F6F9C02E2}"/>
    <cellStyle name="Notas 5 7 15" xfId="22734" xr:uid="{DDB192AA-BF20-45BD-BDAD-45D0D9DE3955}"/>
    <cellStyle name="Notas 5 7 16" xfId="24023" xr:uid="{7EBACB24-8B06-4C3A-912A-C676CCAA0A0F}"/>
    <cellStyle name="Notas 5 7 2" xfId="4475" xr:uid="{C6463081-AF48-4652-A42F-530D3FCB10CB}"/>
    <cellStyle name="Notas 5 7 3" xfId="7088" xr:uid="{8D1A80A3-D481-4EDA-954E-EDD040AFC53E}"/>
    <cellStyle name="Notas 5 7 4" xfId="8417" xr:uid="{8BFA9D94-474B-4C36-8042-DE48B2C0BB94}"/>
    <cellStyle name="Notas 5 7 5" xfId="9746" xr:uid="{8EC0DCAC-8DA6-4841-95A7-C57ABB77CFAE}"/>
    <cellStyle name="Notas 5 7 6" xfId="9784" xr:uid="{B493C405-77C3-444C-93E9-CC2B0E953255}"/>
    <cellStyle name="Notas 5 7 7" xfId="10739" xr:uid="{E01FB5C3-4C03-44AA-BCB0-415B6A38FA1D}"/>
    <cellStyle name="Notas 5 7 8" xfId="12819" xr:uid="{15492CC7-4482-4368-83C6-B71936DBDDFE}"/>
    <cellStyle name="Notas 5 7 9" xfId="15062" xr:uid="{54CD7C17-DD79-4E3E-9A88-4C1EF32BFE33}"/>
    <cellStyle name="Notas 5 8" xfId="5313" xr:uid="{0D868516-EC6E-4FB4-A75A-7C1F727A77A8}"/>
    <cellStyle name="Notas 5 9" xfId="5948" xr:uid="{6D5FF4EC-E07D-4682-B98A-487AA4587DD7}"/>
    <cellStyle name="Notas 6" xfId="3070" xr:uid="{661490D2-4EC1-4C61-8BEA-19CD616012AE}"/>
    <cellStyle name="Notas 6 10" xfId="15370" xr:uid="{B3A4223D-3B9E-4EEC-B86E-90288959A36D}"/>
    <cellStyle name="Notas 6 11" xfId="16699" xr:uid="{7487434F-EC95-4ABF-84AA-A9DE473D627A}"/>
    <cellStyle name="Notas 6 12" xfId="18030" xr:uid="{8390F18E-792D-497F-85AA-679471D2CEC5}"/>
    <cellStyle name="Notas 6 13" xfId="19571" xr:uid="{333AD541-0979-4D2C-A0CE-09355620B6B2}"/>
    <cellStyle name="Notas 6 14" xfId="20420" xr:uid="{41D64DF2-E33D-40A6-9DD2-35617D1C36F7}"/>
    <cellStyle name="Notas 6 15" xfId="21712" xr:uid="{7E97FED8-5F7C-4094-8519-264901AF4C90}"/>
    <cellStyle name="Notas 6 16" xfId="23001" xr:uid="{12AFEADB-EFAD-4019-B0C5-53EAE5BD2209}"/>
    <cellStyle name="Notas 6 2" xfId="5044" xr:uid="{1753DB81-945C-4A5B-9465-1D644DC0B239}"/>
    <cellStyle name="Notas 6 3" xfId="6066" xr:uid="{13B49696-11E4-4CCD-989A-D42901C38689}"/>
    <cellStyle name="Notas 6 4" xfId="7395" xr:uid="{63CE996F-7EE1-41B8-A35D-FA9E7C34DDCD}"/>
    <cellStyle name="Notas 6 5" xfId="8724" xr:uid="{BBBC4904-6C7D-4161-AA17-401166136976}"/>
    <cellStyle name="Notas 6 6" xfId="10328" xr:uid="{4A0C9FDB-7C9B-4E21-A891-185E2E49ED02}"/>
    <cellStyle name="Notas 6 7" xfId="11681" xr:uid="{1F705878-3FEC-4166-931B-7A43E45E438B}"/>
    <cellStyle name="Notas 6 8" xfId="12425" xr:uid="{BFC9F980-B8AC-40C0-8B16-9E782D4E0EB4}"/>
    <cellStyle name="Notas 6 9" xfId="14040" xr:uid="{DEA707C5-58F0-4B16-B55C-3AE2E684B228}"/>
    <cellStyle name="Notas 7" xfId="3347" xr:uid="{74F8033C-CA91-405C-9ABB-86B8E53D6256}"/>
    <cellStyle name="Notas 7 10" xfId="15647" xr:uid="{BE5F7F8D-7490-4EE4-9EBF-AE311DB38708}"/>
    <cellStyle name="Notas 7 11" xfId="16976" xr:uid="{CB4FCBB2-7F93-4FA1-A5FA-C58D976F19EA}"/>
    <cellStyle name="Notas 7 12" xfId="18307" xr:uid="{14832D95-5E85-4995-8E7B-F7101C5F55C0}"/>
    <cellStyle name="Notas 7 13" xfId="16432" xr:uid="{BB6D3870-8983-46F6-8830-B884847C2A49}"/>
    <cellStyle name="Notas 7 14" xfId="20697" xr:uid="{9C83D706-8DFC-4971-A0C3-24E1CBCA5B19}"/>
    <cellStyle name="Notas 7 15" xfId="21989" xr:uid="{3EBA4330-E906-48BF-85E5-1DF1C13404F7}"/>
    <cellStyle name="Notas 7 16" xfId="23278" xr:uid="{1284297D-D32F-42DC-AFBA-F08B1A19A873}"/>
    <cellStyle name="Notas 7 2" xfId="4338" xr:uid="{61D4E044-D38F-4947-A7DB-42B1A5FD899F}"/>
    <cellStyle name="Notas 7 3" xfId="6343" xr:uid="{13D85B29-583F-4967-A539-8424D832C535}"/>
    <cellStyle name="Notas 7 4" xfId="7672" xr:uid="{BEDC25DB-F5C0-40C6-8357-DA28E6DCC869}"/>
    <cellStyle name="Notas 7 5" xfId="9001" xr:uid="{2DBD52DF-E55D-47CF-B65A-291B39F08EC6}"/>
    <cellStyle name="Notas 7 6" xfId="5347" xr:uid="{88E96235-0462-4BDF-8A8D-976A686491BA}"/>
    <cellStyle name="Notas 7 7" xfId="10392" xr:uid="{4CABF0DC-06AA-433A-B90F-F41667508228}"/>
    <cellStyle name="Notas 7 8" xfId="13542" xr:uid="{7651CA49-B10C-42B1-94B7-A6092ACF23FF}"/>
    <cellStyle name="Notas 7 9" xfId="14317" xr:uid="{A2951540-6A1A-4AE5-B0FB-1DDEA08A4898}"/>
    <cellStyle name="Notas 8" xfId="3510" xr:uid="{4EE94477-F8B0-4925-B805-424C01D15DBC}"/>
    <cellStyle name="Notas 8 10" xfId="15810" xr:uid="{41BED9FA-CB46-41F3-A32E-51CCF6D16A83}"/>
    <cellStyle name="Notas 8 11" xfId="17139" xr:uid="{34F563D8-E25C-467D-B6F9-E796BCAA204E}"/>
    <cellStyle name="Notas 8 12" xfId="18470" xr:uid="{59F22CBA-F9BD-44D1-B988-3D389E3D6AFC}"/>
    <cellStyle name="Notas 8 13" xfId="13854" xr:uid="{91B0C555-2A91-463D-A6D6-A4D9DE5899E5}"/>
    <cellStyle name="Notas 8 14" xfId="20860" xr:uid="{9906E2C2-EE92-41EE-95D3-44824D67F12C}"/>
    <cellStyle name="Notas 8 15" xfId="22152" xr:uid="{971F9F10-46EC-4F44-8302-D15C96A41578}"/>
    <cellStyle name="Notas 8 16" xfId="23441" xr:uid="{5F734E8D-F221-4C1A-B203-ADE22B3581BD}"/>
    <cellStyle name="Notas 8 2" xfId="4315" xr:uid="{204E0C90-DA56-4489-868E-044302C04C6C}"/>
    <cellStyle name="Notas 8 3" xfId="6506" xr:uid="{B0D3362D-8B77-4E8A-AE49-7249DA3C1A57}"/>
    <cellStyle name="Notas 8 4" xfId="7835" xr:uid="{7D9CE376-AA57-490F-91F2-315767BECEDE}"/>
    <cellStyle name="Notas 8 5" xfId="9164" xr:uid="{4309B9B4-1918-40C8-B432-714D1B5D3C07}"/>
    <cellStyle name="Notas 8 6" xfId="4777" xr:uid="{777EB2FE-1012-4EC2-979C-1A1F3D518775}"/>
    <cellStyle name="Notas 8 7" xfId="10296" xr:uid="{86FD89F5-9A5B-49E3-B2A2-346ABA7060C2}"/>
    <cellStyle name="Notas 8 8" xfId="12973" xr:uid="{6E1622B0-BC08-4A27-8554-434BCBA0195C}"/>
    <cellStyle name="Notas 8 9" xfId="14480" xr:uid="{52B9ECA6-D45D-47B3-B573-21114705E494}"/>
    <cellStyle name="Notas 9" xfId="3670" xr:uid="{FE88BC61-946D-4CB9-8D41-CFB3B9A4FA8A}"/>
    <cellStyle name="Notas 9 10" xfId="15970" xr:uid="{E4A1917C-B229-402F-9DFE-5CFBB6481A1B}"/>
    <cellStyle name="Notas 9 11" xfId="17299" xr:uid="{10018FC7-2BAD-4126-A46D-EBBE58E23265}"/>
    <cellStyle name="Notas 9 12" xfId="18630" xr:uid="{A208D3E1-275A-4845-B7AF-05F2509BF22F}"/>
    <cellStyle name="Notas 9 13" xfId="20020" xr:uid="{F4569FDF-EB21-4CA6-84DD-D611E9139D69}"/>
    <cellStyle name="Notas 9 14" xfId="21020" xr:uid="{FD913126-F6C7-45DF-BEF6-8BDC2A8FEDDB}"/>
    <cellStyle name="Notas 9 15" xfId="22312" xr:uid="{3A02E2EA-C770-457B-9AAE-DBCC50862C0B}"/>
    <cellStyle name="Notas 9 16" xfId="23601" xr:uid="{A479E526-F68B-405A-86B2-88BFCDA5625A}"/>
    <cellStyle name="Notas 9 2" xfId="5593" xr:uid="{CFE7DBFF-F9E8-4B45-89DF-2FE2C977932A}"/>
    <cellStyle name="Notas 9 3" xfId="6666" xr:uid="{5C2B6E27-21D6-42DA-8AD4-F79F0B70537B}"/>
    <cellStyle name="Notas 9 4" xfId="7995" xr:uid="{7361A8F5-3038-413C-A0B5-EBF8B9D093F2}"/>
    <cellStyle name="Notas 9 5" xfId="9324" xr:uid="{35BFA7DF-A3DA-4561-92D5-261D9A8C207F}"/>
    <cellStyle name="Notas 9 6" xfId="10848" xr:uid="{8D0B8574-E8FC-4287-8664-03DC759B191F}"/>
    <cellStyle name="Notas 9 7" xfId="12231" xr:uid="{30531A0A-E09F-4500-8B4B-367DDFFF957C}"/>
    <cellStyle name="Notas 9 8" xfId="11801" xr:uid="{54DA619B-6363-4CC4-B3BF-82494513166E}"/>
    <cellStyle name="Notas 9 9" xfId="14640" xr:uid="{47F768A5-BDF3-4029-BD34-D5321625208E}"/>
    <cellStyle name="Note" xfId="2491" xr:uid="{197FDD32-EF52-47AB-AF3C-5C092C8E84E6}"/>
    <cellStyle name="Note 2" xfId="665" xr:uid="{E678E4C0-382F-4BBD-915D-BDB6BE285320}"/>
    <cellStyle name="Note 2 10" xfId="3664" xr:uid="{A884E8F1-B028-4745-AB77-4A2C358CD844}"/>
    <cellStyle name="Note 2 10 10" xfId="15964" xr:uid="{0178CE4B-0FAB-4229-B337-6F1B7776B28F}"/>
    <cellStyle name="Note 2 10 11" xfId="17293" xr:uid="{2E15BBBB-B035-4409-AAF2-B3E142FA49FD}"/>
    <cellStyle name="Note 2 10 12" xfId="18624" xr:uid="{A7ED421C-6F6E-475B-B831-24CECB4CDD8F}"/>
    <cellStyle name="Note 2 10 13" xfId="19400" xr:uid="{169D13F2-F6ED-4B80-A2F8-33DC144A20E9}"/>
    <cellStyle name="Note 2 10 14" xfId="21014" xr:uid="{999254F3-5BB1-468E-B715-42EB7782A493}"/>
    <cellStyle name="Note 2 10 15" xfId="22306" xr:uid="{55892AA0-3A6C-4A9E-9076-40B3EB8842D4}"/>
    <cellStyle name="Note 2 10 16" xfId="23595" xr:uid="{A8351869-D3C6-4B64-8CFE-43F8DC5FDE63}"/>
    <cellStyle name="Note 2 10 2" xfId="4833" xr:uid="{9EEC9B68-17B1-47EF-9156-02BF2B277091}"/>
    <cellStyle name="Note 2 10 3" xfId="6660" xr:uid="{33ABB993-0750-44A8-A5A1-CDE0E0DA3B3E}"/>
    <cellStyle name="Note 2 10 4" xfId="7989" xr:uid="{B1FB238D-0FE5-4B61-810F-79071A0F73F3}"/>
    <cellStyle name="Note 2 10 5" xfId="9318" xr:uid="{F5BE216E-A3CB-49CB-A48D-3EED184D8A3F}"/>
    <cellStyle name="Note 2 10 6" xfId="10128" xr:uid="{113775E7-D33F-4686-9138-6F191980A38A}"/>
    <cellStyle name="Note 2 10 7" xfId="11472" xr:uid="{06B5EF8A-4959-426D-A0B7-295307B861AC}"/>
    <cellStyle name="Note 2 10 8" xfId="13266" xr:uid="{DCEE3546-375A-47AE-97BA-97ABDBBDBA48}"/>
    <cellStyle name="Note 2 10 9" xfId="14634" xr:uid="{20B6E12D-9E70-4CD3-B1B1-DFB3B181F199}"/>
    <cellStyle name="Note 2 11" xfId="3823" xr:uid="{553F9C50-9AAA-4530-813A-8905FC765355}"/>
    <cellStyle name="Note 2 11 10" xfId="16123" xr:uid="{5BE63602-82FD-450B-94E2-89B53DFDAA86}"/>
    <cellStyle name="Note 2 11 11" xfId="17452" xr:uid="{4916600B-6BFE-4BA2-BF91-84585682F399}"/>
    <cellStyle name="Note 2 11 12" xfId="18783" xr:uid="{CAB80529-5663-472E-A260-1131198F13F8}"/>
    <cellStyle name="Note 2 11 13" xfId="19346" xr:uid="{50091F96-C4B5-4FD2-91CF-037EAE7522BC}"/>
    <cellStyle name="Note 2 11 14" xfId="21173" xr:uid="{FAB6A4C3-9C06-467A-8CC1-08ECA1D77E50}"/>
    <cellStyle name="Note 2 11 15" xfId="22465" xr:uid="{4C62127D-2281-4153-A8FC-10AEBF69B9C6}"/>
    <cellStyle name="Note 2 11 16" xfId="23754" xr:uid="{80B6BDBB-698A-4E8F-A541-281CA8DCA2DE}"/>
    <cellStyle name="Note 2 11 2" xfId="4771" xr:uid="{9BD0E630-7E73-45BF-9AFD-09419146F9CF}"/>
    <cellStyle name="Note 2 11 3" xfId="6819" xr:uid="{2D3286CF-79D7-4BD1-8E94-AF1A23E94D1F}"/>
    <cellStyle name="Note 2 11 4" xfId="8148" xr:uid="{D8E05D5F-5AC4-4D9C-9979-5B36BE03492A}"/>
    <cellStyle name="Note 2 11 5" xfId="9477" xr:uid="{C7FB1308-5117-49CE-A4BE-72D25CCFAC9C}"/>
    <cellStyle name="Note 2 11 6" xfId="10069" xr:uid="{590BE101-689A-4C19-9766-E3109C59F8A1}"/>
    <cellStyle name="Note 2 11 7" xfId="11463" xr:uid="{3A935B51-4DBD-4F06-A7B2-697C60E1ACCB}"/>
    <cellStyle name="Note 2 11 8" xfId="12669" xr:uid="{EB25B68B-47D2-407F-9FC7-C28AC21CEF1E}"/>
    <cellStyle name="Note 2 11 9" xfId="14793" xr:uid="{17408134-8EF2-4A99-AB27-09AFDCE1B50F}"/>
    <cellStyle name="Note 2 12" xfId="4655" xr:uid="{DFFEB39F-FDCA-41DB-836E-DA058B9E713C}"/>
    <cellStyle name="Note 2 13" xfId="5581" xr:uid="{A9452FB8-AFCD-4DDB-A6E5-19B0E5626009}"/>
    <cellStyle name="Note 2 14" xfId="5486" xr:uid="{33CA9A43-7A14-46AD-801D-6B8181796083}"/>
    <cellStyle name="Note 2 15" xfId="5580" xr:uid="{AE86382D-026F-414E-82E1-61110A94C232}"/>
    <cellStyle name="Note 2 16" xfId="9955" xr:uid="{490827A9-03C2-4D09-B80B-31A40D09FB9A}"/>
    <cellStyle name="Note 2 17" xfId="11295" xr:uid="{7AA473A7-BFD5-438F-94B7-3B75CB6FE4D1}"/>
    <cellStyle name="Note 2 18" xfId="13738" xr:uid="{39E4C9A7-D617-430B-8FEF-A49D4F648813}"/>
    <cellStyle name="Note 2 19" xfId="13302" xr:uid="{2B1064FF-1B65-44D3-BDAA-2476C041A806}"/>
    <cellStyle name="Note 2 2" xfId="2813" xr:uid="{BAFDD289-C46D-44C5-98F5-135B1FA41810}"/>
    <cellStyle name="Note 2 2 10" xfId="3673" xr:uid="{98260DCF-71E1-42FC-8E1D-B45ED6C71F94}"/>
    <cellStyle name="Note 2 2 10 10" xfId="15973" xr:uid="{1A6F36E2-AEC1-4F31-9387-EA4CEE7A1894}"/>
    <cellStyle name="Note 2 2 10 11" xfId="17302" xr:uid="{7048A021-EBD4-4110-BD8B-91B27FA04C20}"/>
    <cellStyle name="Note 2 2 10 12" xfId="18633" xr:uid="{937D5611-E1C1-443A-8E7C-9052BAA5FC64}"/>
    <cellStyle name="Note 2 2 10 13" xfId="19637" xr:uid="{C51BE782-6F38-4230-A54B-FCCDFD4C1B04}"/>
    <cellStyle name="Note 2 2 10 14" xfId="21023" xr:uid="{41D2331F-F025-43BB-A1EB-068E27218ACA}"/>
    <cellStyle name="Note 2 2 10 15" xfId="22315" xr:uid="{C2BFE793-B062-41E5-9BA0-9CB44951B50D}"/>
    <cellStyle name="Note 2 2 10 16" xfId="23604" xr:uid="{1B2C52A2-48B1-4B41-9FCF-B93D51D829FB}"/>
    <cellStyle name="Note 2 2 10 2" xfId="5123" xr:uid="{9624AC99-5FEA-4CEE-92C5-E69AC6FF75FF}"/>
    <cellStyle name="Note 2 2 10 3" xfId="6669" xr:uid="{459214DE-57CB-481D-89C8-145A95E18A27}"/>
    <cellStyle name="Note 2 2 10 4" xfId="7998" xr:uid="{8BEB2D70-4DCD-4489-997A-C532266B3005}"/>
    <cellStyle name="Note 2 2 10 5" xfId="9327" xr:uid="{1D18B3C0-594E-4E31-AD35-7EA193C9DB23}"/>
    <cellStyle name="Note 2 2 10 6" xfId="10402" xr:uid="{CB406D33-26F5-4CA1-967E-69B0A162AD16}"/>
    <cellStyle name="Note 2 2 10 7" xfId="11760" xr:uid="{B9EAABBF-8004-43BC-BCFB-F036495EE38B}"/>
    <cellStyle name="Note 2 2 10 8" xfId="12879" xr:uid="{5E3B2A5D-2F9D-4928-B5D3-F5C3150C8B05}"/>
    <cellStyle name="Note 2 2 10 9" xfId="14643" xr:uid="{BC87B428-9BB7-4CD4-9743-78F8E1049C01}"/>
    <cellStyle name="Note 2 2 11" xfId="5499" xr:uid="{CCCF6D20-E473-4BDC-ADD8-67E3E0C06248}"/>
    <cellStyle name="Note 2 2 12" xfId="5809" xr:uid="{F891C633-048F-4B83-BDDA-A39CA6B8294D}"/>
    <cellStyle name="Note 2 2 13" xfId="7139" xr:uid="{B5C7758D-871B-40E3-AD9C-123259D67675}"/>
    <cellStyle name="Note 2 2 14" xfId="8468" xr:uid="{40824C17-8A2D-4D89-8D3B-7D08CF07FEAE}"/>
    <cellStyle name="Note 2 2 15" xfId="10758" xr:uid="{B8B9809A-A68B-4FA1-B297-AC31944BA187}"/>
    <cellStyle name="Note 2 2 16" xfId="12136" xr:uid="{B95DD041-8F00-48B7-9FF7-BF507C8AD748}"/>
    <cellStyle name="Note 2 2 17" xfId="12482" xr:uid="{EE65D994-AE2B-4ECE-94D4-6B250DDDB158}"/>
    <cellStyle name="Note 2 2 18" xfId="13784" xr:uid="{B48DC76F-C8EF-4FED-8A08-DBB73FEA24AB}"/>
    <cellStyle name="Note 2 2 19" xfId="15113" xr:uid="{4CD938B5-21A5-4EAA-8E23-1FF3A8824337}"/>
    <cellStyle name="Note 2 2 2" xfId="2853" xr:uid="{22D95E8E-7071-4916-939D-24D42833BFED}"/>
    <cellStyle name="Note 2 2 2 10" xfId="4997" xr:uid="{A8EE19D8-7C27-4242-9D75-B60975D57DFF}"/>
    <cellStyle name="Note 2 2 2 11" xfId="5849" xr:uid="{21784C5E-0F8D-46B5-9AF1-76E1F44E37D3}"/>
    <cellStyle name="Note 2 2 2 12" xfId="7179" xr:uid="{AF81DA9A-C155-44A3-A2F8-4EE84B65D602}"/>
    <cellStyle name="Note 2 2 2 13" xfId="8508" xr:uid="{FAE6C88F-A30D-46D1-A900-EDF8030E8830}"/>
    <cellStyle name="Note 2 2 2 14" xfId="10285" xr:uid="{456CD9D1-B5F5-4760-94A9-802107C7F9E1}"/>
    <cellStyle name="Note 2 2 2 15" xfId="11635" xr:uid="{0142D178-B68A-413D-821F-4134DB7BC30C}"/>
    <cellStyle name="Note 2 2 2 16" xfId="11799" xr:uid="{516FFFDF-A1D9-4DC1-BD77-86BC91AA82D8}"/>
    <cellStyle name="Note 2 2 2 17" xfId="13824" xr:uid="{1B4CB236-C7E5-4021-ADED-DE7754CD392C}"/>
    <cellStyle name="Note 2 2 2 18" xfId="15153" xr:uid="{04672F30-3881-4CB7-A35D-8A3384DFA46F}"/>
    <cellStyle name="Note 2 2 2 19" xfId="16483" xr:uid="{A91A4779-8E07-4005-AC57-EAE96ADCA34C}"/>
    <cellStyle name="Note 2 2 2 2" xfId="2892" xr:uid="{5A7EA074-8ACF-42A2-8186-A8CC718F156B}"/>
    <cellStyle name="Note 2 2 2 2 10" xfId="7218" xr:uid="{8CDC9F68-8B05-453B-9DBE-B26DED2EF84C}"/>
    <cellStyle name="Note 2 2 2 2 11" xfId="8547" xr:uid="{363CFC38-7591-48A6-8642-0462F01ECEFF}"/>
    <cellStyle name="Note 2 2 2 2 12" xfId="10436" xr:uid="{47E8F29C-7818-44D3-AA2A-D2D54582D366}"/>
    <cellStyle name="Note 2 2 2 2 13" xfId="11794" xr:uid="{F4AD55C6-8184-41B1-AB57-0B0E4025E1C7}"/>
    <cellStyle name="Note 2 2 2 2 14" xfId="13656" xr:uid="{E8D6C5CC-7F4D-4135-8EC3-88145BF95D28}"/>
    <cellStyle name="Note 2 2 2 2 15" xfId="13863" xr:uid="{7CC88D9F-9D4A-4E45-A00E-0B29F624CA14}"/>
    <cellStyle name="Note 2 2 2 2 16" xfId="15192" xr:uid="{35D7C1FC-4C20-45DC-B5FD-8F232AC28347}"/>
    <cellStyle name="Note 2 2 2 2 17" xfId="16522" xr:uid="{FD0CAF8A-16E4-42A5-8EAE-320C3FB7443D}"/>
    <cellStyle name="Note 2 2 2 2 18" xfId="17852" xr:uid="{424097FB-19BC-48D5-817D-4153A9536857}"/>
    <cellStyle name="Note 2 2 2 2 19" xfId="19668" xr:uid="{3B03CDD6-B3EF-43E6-AF6B-6D14D3739E69}"/>
    <cellStyle name="Note 2 2 2 2 2" xfId="3241" xr:uid="{321F20CA-3899-4BCC-95AD-CC22A1E76CD7}"/>
    <cellStyle name="Note 2 2 2 2 2 10" xfId="15541" xr:uid="{64A898EA-7284-4DAD-810D-055E8356842A}"/>
    <cellStyle name="Note 2 2 2 2 2 11" xfId="16870" xr:uid="{B5DCB187-8100-4FC5-9CCF-C8060134B199}"/>
    <cellStyle name="Note 2 2 2 2 2 12" xfId="18201" xr:uid="{A5F3BD93-F18E-47BD-B985-FB9E00BE005E}"/>
    <cellStyle name="Note 2 2 2 2 2 13" xfId="19176" xr:uid="{01F43500-5094-4934-B27D-9C84D80A8941}"/>
    <cellStyle name="Note 2 2 2 2 2 14" xfId="20591" xr:uid="{A22D61AE-F96F-4760-9285-5FB54701EBBC}"/>
    <cellStyle name="Note 2 2 2 2 2 15" xfId="21883" xr:uid="{B45A5BEA-24EA-447E-A798-3CCA2877D165}"/>
    <cellStyle name="Note 2 2 2 2 2 16" xfId="23172" xr:uid="{B7A282CC-E9F6-4F44-A01D-751967B85D82}"/>
    <cellStyle name="Note 2 2 2 2 2 2" xfId="4567" xr:uid="{FA613139-FFF2-444A-A7B9-D1856148D9BF}"/>
    <cellStyle name="Note 2 2 2 2 2 3" xfId="6237" xr:uid="{A891E982-DF34-43FD-A8B9-56E2835AA9DE}"/>
    <cellStyle name="Note 2 2 2 2 2 4" xfId="7566" xr:uid="{9F163DA8-DF4F-4CA3-938A-1E54E28C7355}"/>
    <cellStyle name="Note 2 2 2 2 2 5" xfId="8895" xr:uid="{96708FD6-18E1-45A8-A9EA-B53BC3E91607}"/>
    <cellStyle name="Note 2 2 2 2 2 6" xfId="9875" xr:uid="{93B84268-60EB-4F97-85B7-9203A9A87FD1}"/>
    <cellStyle name="Note 2 2 2 2 2 7" xfId="11208" xr:uid="{6F688061-E1FE-453D-B29E-B38F239F947D}"/>
    <cellStyle name="Note 2 2 2 2 2 8" xfId="12735" xr:uid="{6995E93D-4127-4311-AC2A-2300F1E456EB}"/>
    <cellStyle name="Note 2 2 2 2 2 9" xfId="14211" xr:uid="{97DDCB9C-691B-4849-AEE2-7DF5FABCC1DF}"/>
    <cellStyle name="Note 2 2 2 2 20" xfId="20258" xr:uid="{607F0F3E-70D9-457E-8A58-35128D44F2D6}"/>
    <cellStyle name="Note 2 2 2 2 21" xfId="21551" xr:uid="{8FD91B2D-EBC2-4AEF-9F65-829AE5C4F05D}"/>
    <cellStyle name="Note 2 2 2 2 22" xfId="22842" xr:uid="{5F1BBF50-ABE3-4B8F-8B50-1364517FFF8C}"/>
    <cellStyle name="Note 2 2 2 2 3" xfId="3406" xr:uid="{8DCAA272-1A75-42EC-88E8-223D00744DA6}"/>
    <cellStyle name="Note 2 2 2 2 3 10" xfId="15706" xr:uid="{5CCE0B50-CB2D-443E-A0A8-047BCDE3814D}"/>
    <cellStyle name="Note 2 2 2 2 3 11" xfId="17035" xr:uid="{A6F52531-6F15-42BC-8FFA-B353D7C4E589}"/>
    <cellStyle name="Note 2 2 2 2 3 12" xfId="18366" xr:uid="{67E6246D-3222-412E-8283-4CA1AB082CB7}"/>
    <cellStyle name="Note 2 2 2 2 3 13" xfId="19167" xr:uid="{740C4C84-32D8-4D1D-8E7A-C0762E0692AC}"/>
    <cellStyle name="Note 2 2 2 2 3 14" xfId="20756" xr:uid="{5B851A67-73CF-46F5-A629-55C22A3F36A5}"/>
    <cellStyle name="Note 2 2 2 2 3 15" xfId="22048" xr:uid="{91F14DC2-05B2-4D36-8FE9-AB5EA62E6A47}"/>
    <cellStyle name="Note 2 2 2 2 3 16" xfId="23337" xr:uid="{8A5DB7AA-7CD3-4D10-A0D4-67B6E8E6ABEC}"/>
    <cellStyle name="Note 2 2 2 2 3 2" xfId="4558" xr:uid="{3088A4FC-9364-45FA-BA7F-B817B2DDC2D6}"/>
    <cellStyle name="Note 2 2 2 2 3 3" xfId="6402" xr:uid="{9A642D42-D37A-453E-B2D6-7972DCB6CBAF}"/>
    <cellStyle name="Note 2 2 2 2 3 4" xfId="7731" xr:uid="{C28CA96A-820C-4FC7-BB12-E043AB3BA8FB}"/>
    <cellStyle name="Note 2 2 2 2 3 5" xfId="9060" xr:uid="{39D81B0E-B00D-420C-9713-34B2044871DC}"/>
    <cellStyle name="Note 2 2 2 2 3 6" xfId="9866" xr:uid="{5F148A26-364B-46DB-B847-F6B5F72EFB01}"/>
    <cellStyle name="Note 2 2 2 2 3 7" xfId="11199" xr:uid="{A1680711-9217-421E-BCDF-5212E5F06CDB}"/>
    <cellStyle name="Note 2 2 2 2 3 8" xfId="12627" xr:uid="{4C2FBA1D-7D4E-4138-B8A7-FE722C6EAAE8}"/>
    <cellStyle name="Note 2 2 2 2 3 9" xfId="14376" xr:uid="{101CD14C-82A4-4BE3-9D2F-91C0CBA0E3B1}"/>
    <cellStyle name="Note 2 2 2 2 4" xfId="3566" xr:uid="{30550C64-C1AB-4984-AA6F-6A4E5B819019}"/>
    <cellStyle name="Note 2 2 2 2 4 10" xfId="15866" xr:uid="{61E44754-CAC3-4C1F-8B90-2F03B9E4DD18}"/>
    <cellStyle name="Note 2 2 2 2 4 11" xfId="17195" xr:uid="{E3F250A4-424B-45B8-82C7-2AF83C5DEA9E}"/>
    <cellStyle name="Note 2 2 2 2 4 12" xfId="18526" xr:uid="{0466F8D9-4D31-45D6-8AFC-CDC7784C63B7}"/>
    <cellStyle name="Note 2 2 2 2 4 13" xfId="19641" xr:uid="{0B8CD85E-89DB-4D6D-B60D-61DAF8ED852A}"/>
    <cellStyle name="Note 2 2 2 2 4 14" xfId="20916" xr:uid="{42027ED5-DE95-4A88-8931-013221076DE9}"/>
    <cellStyle name="Note 2 2 2 2 4 15" xfId="22208" xr:uid="{917AA022-8A61-4831-A9B8-24B7E6BF8E9B}"/>
    <cellStyle name="Note 2 2 2 2 4 16" xfId="23497" xr:uid="{A36D8682-34F9-4477-A42C-83BCD1CD2627}"/>
    <cellStyle name="Note 2 2 2 2 4 2" xfId="5127" xr:uid="{4F16E4BC-D1EB-4FE4-8A8B-B72625A63090}"/>
    <cellStyle name="Note 2 2 2 2 4 3" xfId="6562" xr:uid="{2ACFFD12-125A-404F-8ED7-4AFABBB3E0CC}"/>
    <cellStyle name="Note 2 2 2 2 4 4" xfId="7891" xr:uid="{6F41559B-500C-4962-9EC3-B2397D46B5CA}"/>
    <cellStyle name="Note 2 2 2 2 4 5" xfId="9220" xr:uid="{4F40F37B-5150-420E-9988-4F87F41DBCB3}"/>
    <cellStyle name="Note 2 2 2 2 4 6" xfId="10406" xr:uid="{622D583A-9C6E-4F1B-B4B2-D77D85B53B40}"/>
    <cellStyle name="Note 2 2 2 2 4 7" xfId="11764" xr:uid="{BF40B0A5-B5F8-4009-8DE0-60015D511EBA}"/>
    <cellStyle name="Note 2 2 2 2 4 8" xfId="12682" xr:uid="{9A6DA732-2747-4C23-9E43-03B3E61E2E19}"/>
    <cellStyle name="Note 2 2 2 2 4 9" xfId="14536" xr:uid="{E7CDB919-10BF-45CC-8062-1A8D68B78F33}"/>
    <cellStyle name="Note 2 2 2 2 5" xfId="3725" xr:uid="{A5703CB3-66DA-472C-B5E4-032258E6B856}"/>
    <cellStyle name="Note 2 2 2 2 5 10" xfId="16025" xr:uid="{038878E5-729D-4779-8524-F069751D35F8}"/>
    <cellStyle name="Note 2 2 2 2 5 11" xfId="17354" xr:uid="{1D3231F2-4D28-4B22-A036-CFE790020D8D}"/>
    <cellStyle name="Note 2 2 2 2 5 12" xfId="18685" xr:uid="{72D5D954-F90D-44B1-B67A-BC7AD350C0DB}"/>
    <cellStyle name="Note 2 2 2 2 5 13" xfId="19765" xr:uid="{B2790EEB-ACC1-4BDE-BB19-7E3CBD52077F}"/>
    <cellStyle name="Note 2 2 2 2 5 14" xfId="21075" xr:uid="{064A8B64-1484-43FB-9161-917598012FA9}"/>
    <cellStyle name="Note 2 2 2 2 5 15" xfId="22367" xr:uid="{79B8F89B-3E2D-4ED5-BB2F-4931E13E9229}"/>
    <cellStyle name="Note 2 2 2 2 5 16" xfId="23656" xr:uid="{D42395BA-4598-4005-A584-BA86F86F2EB8}"/>
    <cellStyle name="Note 2 2 2 2 5 2" xfId="5278" xr:uid="{968C3CC1-AD58-4577-9985-08E7553BFBEA}"/>
    <cellStyle name="Note 2 2 2 2 5 3" xfId="6721" xr:uid="{DFBA895A-5936-4292-A4AB-B8FA628AD517}"/>
    <cellStyle name="Note 2 2 2 2 5 4" xfId="8050" xr:uid="{3A19ABC2-51BB-445C-92AF-70C4D4894060}"/>
    <cellStyle name="Note 2 2 2 2 5 5" xfId="9379" xr:uid="{AE592340-D337-4260-AAD2-45363940C72B}"/>
    <cellStyle name="Note 2 2 2 2 5 6" xfId="10552" xr:uid="{E0EC1E14-DBDA-4228-9924-29D5DDF0F4D9}"/>
    <cellStyle name="Note 2 2 2 2 5 7" xfId="11916" xr:uid="{05892828-F65A-4E83-9D11-E2409FEE7E79}"/>
    <cellStyle name="Note 2 2 2 2 5 8" xfId="12595" xr:uid="{27F9B56A-D25B-4335-9BBD-3182E3C6A1D1}"/>
    <cellStyle name="Note 2 2 2 2 5 9" xfId="14695" xr:uid="{1FD60CF2-019A-4C2C-A887-CD8F1B7B6352}"/>
    <cellStyle name="Note 2 2 2 2 6" xfId="3880" xr:uid="{1DE583B3-5260-4FAD-B381-C8D722E0A020}"/>
    <cellStyle name="Note 2 2 2 2 6 10" xfId="16180" xr:uid="{0B3C7DD2-9D73-4CFD-8054-350D622A32DA}"/>
    <cellStyle name="Note 2 2 2 2 6 11" xfId="17509" xr:uid="{D5C94AF5-F59A-4632-8591-7FE782E55650}"/>
    <cellStyle name="Note 2 2 2 2 6 12" xfId="18840" xr:uid="{A07D7502-3F7F-4CCD-9078-1D513711113B}"/>
    <cellStyle name="Note 2 2 2 2 6 13" xfId="20138" xr:uid="{260EEB7A-1A24-4F7F-9FE5-E22E366ECBC2}"/>
    <cellStyle name="Note 2 2 2 2 6 14" xfId="21230" xr:uid="{F878D8FC-E643-4770-86E1-F6232DB037D4}"/>
    <cellStyle name="Note 2 2 2 2 6 15" xfId="22522" xr:uid="{6F469C9C-3C71-426C-B29C-64793F4DDD26}"/>
    <cellStyle name="Note 2 2 2 2 6 16" xfId="23811" xr:uid="{379B4010-755E-44C2-8583-124EBA444898}"/>
    <cellStyle name="Note 2 2 2 2 6 2" xfId="5736" xr:uid="{D75C124F-7E3A-4574-96AB-0EFE370E8B83}"/>
    <cellStyle name="Note 2 2 2 2 6 3" xfId="6876" xr:uid="{E579253A-977A-42F4-B20E-B59B0FE84845}"/>
    <cellStyle name="Note 2 2 2 2 6 4" xfId="8205" xr:uid="{C42ED7AC-DB4D-4FD1-AE12-81F0DBB9B5A5}"/>
    <cellStyle name="Note 2 2 2 2 6 5" xfId="9534" xr:uid="{D17C524F-9D31-40B9-BB37-B37E6B8784C2}"/>
    <cellStyle name="Note 2 2 2 2 6 6" xfId="10983" xr:uid="{233D97F7-E0D5-4BCB-B0D3-C0525E05D1CE}"/>
    <cellStyle name="Note 2 2 2 2 6 7" xfId="11511" xr:uid="{A038C4AA-1308-4382-88F3-DC48AA9498D8}"/>
    <cellStyle name="Note 2 2 2 2 6 8" xfId="13421" xr:uid="{BE2954F9-FE1A-41A6-B957-6E718371ABDC}"/>
    <cellStyle name="Note 2 2 2 2 6 9" xfId="14850" xr:uid="{55CF6A6E-89C2-470B-BE6C-6AD776619E64}"/>
    <cellStyle name="Note 2 2 2 2 7" xfId="4032" xr:uid="{218BEAC8-A083-4469-B314-042BD91F219C}"/>
    <cellStyle name="Note 2 2 2 2 7 10" xfId="16332" xr:uid="{9653A163-23B2-4AAB-9149-85CE398C0BC9}"/>
    <cellStyle name="Note 2 2 2 2 7 11" xfId="17661" xr:uid="{B4FE7059-D145-482E-B29C-E71225B015B8}"/>
    <cellStyle name="Note 2 2 2 2 7 12" xfId="18992" xr:uid="{61200EA3-9415-46BF-9523-E0C3D8A3C3DA}"/>
    <cellStyle name="Note 2 2 2 2 7 13" xfId="12985" xr:uid="{E4ABF17B-A676-4AD4-B299-91BB71A6C640}"/>
    <cellStyle name="Note 2 2 2 2 7 14" xfId="21382" xr:uid="{99765C8C-A4E6-4D74-B2FF-8A5375F1E637}"/>
    <cellStyle name="Note 2 2 2 2 7 15" xfId="22674" xr:uid="{3462AE4A-CAEF-46AC-80A0-C8D1739263B6}"/>
    <cellStyle name="Note 2 2 2 2 7 16" xfId="23963" xr:uid="{FE7093E3-F814-447C-9331-44F697D44BAB}"/>
    <cellStyle name="Note 2 2 2 2 7 2" xfId="4469" xr:uid="{D70FB26A-61AB-4436-9171-0E85D81AC697}"/>
    <cellStyle name="Note 2 2 2 2 7 3" xfId="7028" xr:uid="{C6EAA345-0577-48C7-96FC-A22C9F86EBA0}"/>
    <cellStyle name="Note 2 2 2 2 7 4" xfId="8357" xr:uid="{FA5AAF0A-FDF5-4439-B85E-2C5A9272FE76}"/>
    <cellStyle name="Note 2 2 2 2 7 5" xfId="9686" xr:uid="{CE0EC6F5-3435-4080-9A4A-164D8FC2DBAA}"/>
    <cellStyle name="Note 2 2 2 2 7 6" xfId="7323" xr:uid="{F7B54084-D791-4473-8DB8-FF204D0FEB74}"/>
    <cellStyle name="Note 2 2 2 2 7 7" xfId="10227" xr:uid="{05465CEC-6E45-4C31-9D2D-1B0C3C123E29}"/>
    <cellStyle name="Note 2 2 2 2 7 8" xfId="12955" xr:uid="{66AA235B-FB05-4B4C-BEFF-00445AD6C869}"/>
    <cellStyle name="Note 2 2 2 2 7 9" xfId="15002" xr:uid="{D7C9B7EA-8E7B-4E4D-B060-A1FE2B6AAC0A}"/>
    <cellStyle name="Note 2 2 2 2 8" xfId="5158" xr:uid="{B9DFA95F-7BD9-4ECF-A039-9E8615C5E0D0}"/>
    <cellStyle name="Note 2 2 2 2 9" xfId="5888" xr:uid="{7C5A84CC-A1E6-498A-9B3D-156FF2AB895D}"/>
    <cellStyle name="Note 2 2 2 20" xfId="17813" xr:uid="{4DF7441A-2488-4528-BFE8-8006FD186BD8}"/>
    <cellStyle name="Note 2 2 2 21" xfId="19538" xr:uid="{59E41227-700E-4815-841A-01E0E74E7B84}"/>
    <cellStyle name="Note 2 2 2 22" xfId="20227" xr:uid="{B788305F-119D-4104-B4CF-BC842B3E4256}"/>
    <cellStyle name="Note 2 2 2 23" xfId="21520" xr:uid="{4A705656-A0CB-4CB3-A79A-01C691B62990}"/>
    <cellStyle name="Note 2 2 2 24" xfId="22811" xr:uid="{DDCE38E8-60E9-4E5B-9D1F-630EF934AED6}"/>
    <cellStyle name="Note 2 2 2 3" xfId="2953" xr:uid="{13BEE4D9-8E24-4134-BB9D-A22F4ABD55EE}"/>
    <cellStyle name="Note 2 2 2 3 10" xfId="7279" xr:uid="{26BC5B7E-1B4E-4BB0-99D0-BD4A14DE3AE0}"/>
    <cellStyle name="Note 2 2 2 3 11" xfId="8608" xr:uid="{6D2EC2A2-E661-42FE-B0FE-BD8210C20BEB}"/>
    <cellStyle name="Note 2 2 2 3 12" xfId="10433" xr:uid="{5C73E232-448B-465E-9BE5-3B9D9133DB91}"/>
    <cellStyle name="Note 2 2 2 3 13" xfId="11791" xr:uid="{83A0C735-2CB2-41E0-A2E1-9076EF98A670}"/>
    <cellStyle name="Note 2 2 2 3 14" xfId="13098" xr:uid="{D981478D-0805-438B-871F-48B640C6BC36}"/>
    <cellStyle name="Note 2 2 2 3 15" xfId="13924" xr:uid="{453998AB-2F20-4C38-999F-9E5B3F14325F}"/>
    <cellStyle name="Note 2 2 2 3 16" xfId="15253" xr:uid="{745C98FC-A302-461A-BA00-2DC377BCCC90}"/>
    <cellStyle name="Note 2 2 2 3 17" xfId="16583" xr:uid="{337306AD-ADE7-459D-AAFA-C9B3723D05B6}"/>
    <cellStyle name="Note 2 2 2 3 18" xfId="17913" xr:uid="{DE4F1923-351F-4BEC-9BB9-97204BAD3816}"/>
    <cellStyle name="Note 2 2 2 3 19" xfId="19665" xr:uid="{311578B7-A852-48E5-AD2C-2828F6C13BDE}"/>
    <cellStyle name="Note 2 2 2 3 2" xfId="3302" xr:uid="{593EC644-22C2-4087-8BAC-09D97EDB2FD5}"/>
    <cellStyle name="Note 2 2 2 3 2 10" xfId="15602" xr:uid="{625F4E39-3E77-40B3-BD1D-A966B7ED15EA}"/>
    <cellStyle name="Note 2 2 2 3 2 11" xfId="16931" xr:uid="{768CB169-8B43-4F15-9B2E-DC8BFCABA67D}"/>
    <cellStyle name="Note 2 2 2 3 2 12" xfId="18262" xr:uid="{C80483BC-FE81-4F3B-93CC-86A0FEB983C8}"/>
    <cellStyle name="Note 2 2 2 3 2 13" xfId="19853" xr:uid="{04A54673-9BE2-49AD-9DFD-FD718B9CF3C0}"/>
    <cellStyle name="Note 2 2 2 3 2 14" xfId="20652" xr:uid="{5182138D-0F9A-4A18-A3EF-2C7AA67287D9}"/>
    <cellStyle name="Note 2 2 2 3 2 15" xfId="21944" xr:uid="{920DFD73-6E08-45D8-BD60-EF7B2D61A525}"/>
    <cellStyle name="Note 2 2 2 3 2 16" xfId="23233" xr:uid="{768BCB61-B16B-4A8F-9D21-5E031E2C58CA}"/>
    <cellStyle name="Note 2 2 2 3 2 2" xfId="5391" xr:uid="{444811E9-C472-436C-9EB8-C4673F3D4EC8}"/>
    <cellStyle name="Note 2 2 2 3 2 3" xfId="6298" xr:uid="{004DA950-DBC1-47AF-944C-B85EEEFAF8E9}"/>
    <cellStyle name="Note 2 2 2 3 2 4" xfId="7627" xr:uid="{1CCD4D5F-8864-4522-9D4A-084AA67A62D8}"/>
    <cellStyle name="Note 2 2 2 3 2 5" xfId="8956" xr:uid="{1AE9EEA0-8ED0-49CA-ACB4-235807B11F98}"/>
    <cellStyle name="Note 2 2 2 3 2 6" xfId="10659" xr:uid="{C9B7750A-74A2-4F0B-84EE-99E55F51B94D}"/>
    <cellStyle name="Note 2 2 2 3 2 7" xfId="12028" xr:uid="{9D6BE3B7-2F1C-4745-8554-BBD98001109A}"/>
    <cellStyle name="Note 2 2 2 3 2 8" xfId="13030" xr:uid="{FC752E65-5EA4-4F51-8DC4-54E9B51C1615}"/>
    <cellStyle name="Note 2 2 2 3 2 9" xfId="14272" xr:uid="{89F3DFA1-E507-4AA5-9465-752642653F49}"/>
    <cellStyle name="Note 2 2 2 3 20" xfId="20319" xr:uid="{7113DC86-B065-4491-AE52-D0F396F2468D}"/>
    <cellStyle name="Note 2 2 2 3 21" xfId="21612" xr:uid="{73316ED0-502B-4BC0-84B9-405A0FDBBE9C}"/>
    <cellStyle name="Note 2 2 2 3 22" xfId="22903" xr:uid="{C3C09B3A-6E7A-4233-8CF5-B344B251B31B}"/>
    <cellStyle name="Note 2 2 2 3 3" xfId="3467" xr:uid="{85C358A3-554C-4686-A307-5D5801753675}"/>
    <cellStyle name="Note 2 2 2 3 3 10" xfId="15767" xr:uid="{7CA11308-AC7B-479F-B337-139E30B961FF}"/>
    <cellStyle name="Note 2 2 2 3 3 11" xfId="17096" xr:uid="{0B3CFACA-DEE6-4A5A-BB0D-66F45E1008CF}"/>
    <cellStyle name="Note 2 2 2 3 3 12" xfId="18427" xr:uid="{754B51B3-E0AA-4DF9-AAF4-5F55FC2D3296}"/>
    <cellStyle name="Note 2 2 2 3 3 13" xfId="19288" xr:uid="{8F768501-1DC9-45DB-94EC-A0433D3C6DBD}"/>
    <cellStyle name="Note 2 2 2 3 3 14" xfId="20817" xr:uid="{92BE9BAF-A0F6-407C-8499-87C32B1FD8C2}"/>
    <cellStyle name="Note 2 2 2 3 3 15" xfId="22109" xr:uid="{C4A895CB-B5A0-495F-A175-F38C5121F19F}"/>
    <cellStyle name="Note 2 2 2 3 3 16" xfId="23398" xr:uid="{3D1B5E25-3906-43AC-8D6E-092D687378DF}"/>
    <cellStyle name="Note 2 2 2 3 3 2" xfId="4703" xr:uid="{BBF7AD8A-0A42-40F0-A045-E3E5C272A923}"/>
    <cellStyle name="Note 2 2 2 3 3 3" xfId="6463" xr:uid="{BA50F2F1-D80A-4C8F-BC9D-160CF0FAD0C2}"/>
    <cellStyle name="Note 2 2 2 3 3 4" xfId="7792" xr:uid="{5A5072E3-F3A7-419B-B0A0-DEC23C3DCDE0}"/>
    <cellStyle name="Note 2 2 2 3 3 5" xfId="9121" xr:uid="{AEDC8AA4-5F9C-440F-A3E8-A0E80FDA1BC9}"/>
    <cellStyle name="Note 2 2 2 3 3 6" xfId="10003" xr:uid="{902BC768-5A09-4525-B8C1-EA20FC75012B}"/>
    <cellStyle name="Note 2 2 2 3 3 7" xfId="11343" xr:uid="{41693FEE-892D-42B4-9BDE-8E56A7494AEE}"/>
    <cellStyle name="Note 2 2 2 3 3 8" xfId="13526" xr:uid="{5C68849D-BE16-4C18-AA73-003B83224B0C}"/>
    <cellStyle name="Note 2 2 2 3 3 9" xfId="14437" xr:uid="{27546624-BE03-44D6-8715-D02F73ABB82D}"/>
    <cellStyle name="Note 2 2 2 3 4" xfId="3627" xr:uid="{67ED1B17-4BD5-4462-9423-80AD6AB6F674}"/>
    <cellStyle name="Note 2 2 2 3 4 10" xfId="15927" xr:uid="{F49ECCD2-272D-4E7D-9FD0-A171E709E494}"/>
    <cellStyle name="Note 2 2 2 3 4 11" xfId="17256" xr:uid="{283F7125-F955-40F1-89CF-95089C6237E0}"/>
    <cellStyle name="Note 2 2 2 3 4 12" xfId="18587" xr:uid="{73D995B4-E6B2-43BD-9846-7DA858535D94}"/>
    <cellStyle name="Note 2 2 2 3 4 13" xfId="19155" xr:uid="{E0B8BF67-9BC9-416C-9418-06E16A91BF04}"/>
    <cellStyle name="Note 2 2 2 3 4 14" xfId="20977" xr:uid="{610F01F9-8271-4471-9398-3D325C2E24EF}"/>
    <cellStyle name="Note 2 2 2 3 4 15" xfId="22269" xr:uid="{646CC669-49CA-45B5-A017-E9AF0A3C70B7}"/>
    <cellStyle name="Note 2 2 2 3 4 16" xfId="23558" xr:uid="{5EEC8140-902A-4505-AF64-EA3475D2EFF0}"/>
    <cellStyle name="Note 2 2 2 3 4 2" xfId="4546" xr:uid="{D637D5F2-CA72-4FD1-A88F-792A54EE9FB0}"/>
    <cellStyle name="Note 2 2 2 3 4 3" xfId="6623" xr:uid="{0918C508-F52E-4682-9FEA-35A1B0F58E6D}"/>
    <cellStyle name="Note 2 2 2 3 4 4" xfId="7952" xr:uid="{3B2743EB-A268-47BC-A51C-F08A17FD8FFD}"/>
    <cellStyle name="Note 2 2 2 3 4 5" xfId="9281" xr:uid="{0FBF8DF3-5AB1-4727-8834-BD47DD5D7578}"/>
    <cellStyle name="Note 2 2 2 3 4 6" xfId="9854" xr:uid="{984F56D2-6D2C-4386-854D-745B0EBCBF1F}"/>
    <cellStyle name="Note 2 2 2 3 4 7" xfId="11187" xr:uid="{786C8507-4110-48FB-BC40-AD585FB597C4}"/>
    <cellStyle name="Note 2 2 2 3 4 8" xfId="13635" xr:uid="{2CAF630F-F802-47E7-A073-46E01AFAA1CE}"/>
    <cellStyle name="Note 2 2 2 3 4 9" xfId="14597" xr:uid="{D880CBE6-D787-432F-98A2-204E49540639}"/>
    <cellStyle name="Note 2 2 2 3 5" xfId="3786" xr:uid="{8C3AE91D-1D3A-4657-818C-013D28355C9F}"/>
    <cellStyle name="Note 2 2 2 3 5 10" xfId="16086" xr:uid="{32A9E466-51FF-4432-BFA9-6167635EF01D}"/>
    <cellStyle name="Note 2 2 2 3 5 11" xfId="17415" xr:uid="{B24FDB70-4750-4FDC-BB43-5F0A6F9B421E}"/>
    <cellStyle name="Note 2 2 2 3 5 12" xfId="18746" xr:uid="{533D43C1-CF6C-4416-9D99-63A88F019FC8}"/>
    <cellStyle name="Note 2 2 2 3 5 13" xfId="19203" xr:uid="{05DF8DE1-4D4D-4370-9D60-E2F8E15F458F}"/>
    <cellStyle name="Note 2 2 2 3 5 14" xfId="21136" xr:uid="{B510F2A3-A459-48F7-AB2E-473A7E8B6627}"/>
    <cellStyle name="Note 2 2 2 3 5 15" xfId="22428" xr:uid="{E44A8D7D-AE38-4497-9106-0E244228BED7}"/>
    <cellStyle name="Note 2 2 2 3 5 16" xfId="23717" xr:uid="{690C3936-655F-4A06-98F9-D1C6994DBDCF}"/>
    <cellStyle name="Note 2 2 2 3 5 2" xfId="4609" xr:uid="{E6893566-C6CF-4B6D-B174-5F594DD193EA}"/>
    <cellStyle name="Note 2 2 2 3 5 3" xfId="6782" xr:uid="{022C13F8-3955-45FA-A8DB-392DF969C889}"/>
    <cellStyle name="Note 2 2 2 3 5 4" xfId="8111" xr:uid="{29814AD4-BBDD-4899-B340-7A76B8A66966}"/>
    <cellStyle name="Note 2 2 2 3 5 5" xfId="9440" xr:uid="{2AB2BB6F-E9B3-4E14-8B75-69C531140DF5}"/>
    <cellStyle name="Note 2 2 2 3 5 6" xfId="9913" xr:uid="{AE8DC465-BF22-4B72-9780-6CC0D66A7759}"/>
    <cellStyle name="Note 2 2 2 3 5 7" xfId="11595" xr:uid="{E84B4C9D-EFA5-45CE-A449-4C087225AEEF}"/>
    <cellStyle name="Note 2 2 2 3 5 8" xfId="13571" xr:uid="{A9E33C6A-3702-43A1-8FD2-54FE6E597B2C}"/>
    <cellStyle name="Note 2 2 2 3 5 9" xfId="14756" xr:uid="{90BCC231-5216-46C2-A614-51AA8C57BBAF}"/>
    <cellStyle name="Note 2 2 2 3 6" xfId="3941" xr:uid="{706CB23F-0CF4-403F-8B90-03AB57DD69F1}"/>
    <cellStyle name="Note 2 2 2 3 6 10" xfId="16241" xr:uid="{E63C31A5-63BA-4448-B97A-4E24903670C9}"/>
    <cellStyle name="Note 2 2 2 3 6 11" xfId="17570" xr:uid="{DE9438C4-7433-41F4-A14D-D95E5740EA57}"/>
    <cellStyle name="Note 2 2 2 3 6 12" xfId="18901" xr:uid="{2259F410-07D5-497C-AAA9-31A1478C194D}"/>
    <cellStyle name="Note 2 2 2 3 6 13" xfId="20011" xr:uid="{8834B955-E7DC-4B89-B2F5-F14D13C1E5C2}"/>
    <cellStyle name="Note 2 2 2 3 6 14" xfId="21291" xr:uid="{92DE0863-253E-49F1-9300-6F4CDEFFED90}"/>
    <cellStyle name="Note 2 2 2 3 6 15" xfId="22583" xr:uid="{46A93C2C-F657-4D39-84D8-852AC9F4E88E}"/>
    <cellStyle name="Note 2 2 2 3 6 16" xfId="23872" xr:uid="{14BB79E1-2FBA-4E3F-91F2-E932728B1797}"/>
    <cellStyle name="Note 2 2 2 3 6 2" xfId="5584" xr:uid="{4A392251-0374-4FE9-9671-A36EB85F998D}"/>
    <cellStyle name="Note 2 2 2 3 6 3" xfId="6937" xr:uid="{DD3B2852-A4DB-485C-9649-F764924B4BBB}"/>
    <cellStyle name="Note 2 2 2 3 6 4" xfId="8266" xr:uid="{40A3391D-9AC5-4B00-8B8D-06A0DAB718C7}"/>
    <cellStyle name="Note 2 2 2 3 6 5" xfId="9595" xr:uid="{48FC3B4E-BF5F-4CE0-9A6C-40D8623C00B9}"/>
    <cellStyle name="Note 2 2 2 3 6 6" xfId="10839" xr:uid="{AD426052-DCA0-417F-BAC6-87636F46EEA8}"/>
    <cellStyle name="Note 2 2 2 3 6 7" xfId="12372" xr:uid="{6C969E7D-B023-4BEA-ABD8-D7F812A3EC42}"/>
    <cellStyle name="Note 2 2 2 3 6 8" xfId="4747" xr:uid="{0266FF25-B36E-45A4-970A-3EA48D729C85}"/>
    <cellStyle name="Note 2 2 2 3 6 9" xfId="14911" xr:uid="{B656210E-911E-47B3-8F99-7371330887B1}"/>
    <cellStyle name="Note 2 2 2 3 7" xfId="4093" xr:uid="{AAEA3191-EA58-4F7B-A36A-535394D44802}"/>
    <cellStyle name="Note 2 2 2 3 7 10" xfId="16393" xr:uid="{5236A956-CCC6-48EC-A273-A1F9390FE2E6}"/>
    <cellStyle name="Note 2 2 2 3 7 11" xfId="17722" xr:uid="{B943E294-3EBB-4D25-8291-481FD2F6228F}"/>
    <cellStyle name="Note 2 2 2 3 7 12" xfId="19053" xr:uid="{50AFE84F-3668-4F79-93DA-124F5B4FB18F}"/>
    <cellStyle name="Note 2 2 2 3 7 13" xfId="17963" xr:uid="{3A691F04-C78F-444B-94C0-41213F5AB0BA}"/>
    <cellStyle name="Note 2 2 2 3 7 14" xfId="21443" xr:uid="{E6D3E4EC-DAB7-495B-A40A-D7FF1AEABBC3}"/>
    <cellStyle name="Note 2 2 2 3 7 15" xfId="22735" xr:uid="{C4BF81D9-E8C4-4C59-B7D5-7907936B7839}"/>
    <cellStyle name="Note 2 2 2 3 7 16" xfId="24024" xr:uid="{407F05E1-6470-4A52-8882-D01687C66488}"/>
    <cellStyle name="Note 2 2 2 3 7 2" xfId="4198" xr:uid="{13551A26-B302-41DA-99C5-7E95C0591567}"/>
    <cellStyle name="Note 2 2 2 3 7 3" xfId="7089" xr:uid="{933ADE7F-F26E-481C-9E32-1250D0E089DE}"/>
    <cellStyle name="Note 2 2 2 3 7 4" xfId="8418" xr:uid="{D6F79239-C7EC-41F5-9047-8DDA76D0444D}"/>
    <cellStyle name="Note 2 2 2 3 7 5" xfId="9747" xr:uid="{E8751BB0-7685-4C79-A069-AF1F76606ACE}"/>
    <cellStyle name="Note 2 2 2 3 7 6" xfId="8657" xr:uid="{98C8B750-7AAC-4FE0-A16B-FC1B567574EF}"/>
    <cellStyle name="Note 2 2 2 3 7 7" xfId="11116" xr:uid="{344B04DF-7271-40ED-80B8-4115CE5B30A5}"/>
    <cellStyle name="Note 2 2 2 3 7 8" xfId="12473" xr:uid="{B826D327-E743-4669-B353-F22BE84DB0CE}"/>
    <cellStyle name="Note 2 2 2 3 7 9" xfId="15063" xr:uid="{060727B2-1B3F-4B93-A3F8-DE83C52BAC34}"/>
    <cellStyle name="Note 2 2 2 3 8" xfId="5155" xr:uid="{15C203DA-16A7-4C57-99AB-2C47E7BD3A15}"/>
    <cellStyle name="Note 2 2 2 3 9" xfId="5949" xr:uid="{3AC5B47C-2466-4ABD-8701-7F9F4C4A4BE3}"/>
    <cellStyle name="Note 2 2 2 4" xfId="3209" xr:uid="{A41CAD72-C2C3-46C7-BFE9-E3447C866271}"/>
    <cellStyle name="Note 2 2 2 4 10" xfId="15509" xr:uid="{A3E388A5-2A41-472B-858D-406355007303}"/>
    <cellStyle name="Note 2 2 2 4 11" xfId="16838" xr:uid="{F42224D7-552B-440F-B70C-FDBD9C1AB755}"/>
    <cellStyle name="Note 2 2 2 4 12" xfId="18169" xr:uid="{CEC22B67-02B2-4977-8E09-A0814E3477FB}"/>
    <cellStyle name="Note 2 2 2 4 13" xfId="20036" xr:uid="{4103BB82-071A-4D13-A12C-169AA3F2678C}"/>
    <cellStyle name="Note 2 2 2 4 14" xfId="20559" xr:uid="{7D196DE6-28E7-455D-8CD1-9481E2CDD8A0}"/>
    <cellStyle name="Note 2 2 2 4 15" xfId="21851" xr:uid="{7C064402-FFFF-4FAA-B3E7-B64679E78887}"/>
    <cellStyle name="Note 2 2 2 4 16" xfId="23140" xr:uid="{56F6FF83-BE71-45E6-A4F7-0F6109A47236}"/>
    <cellStyle name="Note 2 2 2 4 2" xfId="5609" xr:uid="{F57F5357-E429-4450-B9EF-C8FEF8E39888}"/>
    <cellStyle name="Note 2 2 2 4 3" xfId="6205" xr:uid="{82309209-46BE-44F6-B977-650DAE364CC5}"/>
    <cellStyle name="Note 2 2 2 4 4" xfId="7534" xr:uid="{C6C1283D-0575-4D6E-A98F-C46E9D71C018}"/>
    <cellStyle name="Note 2 2 2 4 5" xfId="8863" xr:uid="{38C73211-4121-4D73-B844-8C60A04AC4EB}"/>
    <cellStyle name="Note 2 2 2 4 6" xfId="10864" xr:uid="{31F84513-E9D0-49BF-AFF2-DF13D72DA8BA}"/>
    <cellStyle name="Note 2 2 2 4 7" xfId="12247" xr:uid="{2434006B-D5EA-457F-8F39-ADDA0459B5DE}"/>
    <cellStyle name="Note 2 2 2 4 8" xfId="12863" xr:uid="{7C18549B-263F-4268-AFDD-64E41FDA21DA}"/>
    <cellStyle name="Note 2 2 2 4 9" xfId="14179" xr:uid="{F19F3D94-2C73-4E3C-A6A0-7434C089B8A8}"/>
    <cellStyle name="Note 2 2 2 5" xfId="3374" xr:uid="{2D214F71-14A9-4DF0-AA60-1E2E7AC8F49C}"/>
    <cellStyle name="Note 2 2 2 5 10" xfId="15674" xr:uid="{63B19D7D-D8A0-4044-A149-510C6A478F75}"/>
    <cellStyle name="Note 2 2 2 5 11" xfId="17003" xr:uid="{8109A7C4-DCE3-4061-8000-DF37B4D1E5FA}"/>
    <cellStyle name="Note 2 2 2 5 12" xfId="18334" xr:uid="{43BD24D7-27E8-4D58-B2FF-7BA8C76BE128}"/>
    <cellStyle name="Note 2 2 2 5 13" xfId="15182" xr:uid="{BE2374BD-8C07-4675-BD17-EE74EBEB8D04}"/>
    <cellStyle name="Note 2 2 2 5 14" xfId="20724" xr:uid="{128482BA-F07E-4252-BF80-A19F35FF2458}"/>
    <cellStyle name="Note 2 2 2 5 15" xfId="22016" xr:uid="{1D8C786B-0543-4458-B168-3F342C326BFB}"/>
    <cellStyle name="Note 2 2 2 5 16" xfId="23305" xr:uid="{C0C53F6B-1EC1-4917-BD31-11F1927F43C7}"/>
    <cellStyle name="Note 2 2 2 5 2" xfId="4330" xr:uid="{4D6B013F-1911-4613-8A5D-2041FE0A7701}"/>
    <cellStyle name="Note 2 2 2 5 3" xfId="6370" xr:uid="{91150A4D-156A-493B-ADA2-6F39F8F70B26}"/>
    <cellStyle name="Note 2 2 2 5 4" xfId="7699" xr:uid="{93C1B9A4-B6A5-4176-8EF5-2E146D77B636}"/>
    <cellStyle name="Note 2 2 2 5 5" xfId="9028" xr:uid="{FB3B5A9D-86E2-4CAA-9735-184B14B6F481}"/>
    <cellStyle name="Note 2 2 2 5 6" xfId="5517" xr:uid="{E298AF4C-76C5-4F76-91B8-193667EBBE15}"/>
    <cellStyle name="Note 2 2 2 5 7" xfId="10626" xr:uid="{188CE5B3-A066-4412-BD96-A0776223D1AB}"/>
    <cellStyle name="Note 2 2 2 5 8" xfId="13752" xr:uid="{2A07E48A-AE21-491E-9AA7-67C73D3C682B}"/>
    <cellStyle name="Note 2 2 2 5 9" xfId="14344" xr:uid="{36E25081-6465-4BC4-BCE3-714ED11E4E4C}"/>
    <cellStyle name="Note 2 2 2 6" xfId="3534" xr:uid="{1E76962D-D7E0-4706-BE45-C7E95E2F73ED}"/>
    <cellStyle name="Note 2 2 2 6 10" xfId="15834" xr:uid="{953B2BE5-35EF-4049-BFE2-999707517E44}"/>
    <cellStyle name="Note 2 2 2 6 11" xfId="17163" xr:uid="{A81BF008-0D8E-415F-96BC-A06A6E3A5EE0}"/>
    <cellStyle name="Note 2 2 2 6 12" xfId="18494" xr:uid="{E327448F-A1AC-4A77-93F8-F48FACDFA24E}"/>
    <cellStyle name="Note 2 2 2 6 13" xfId="19462" xr:uid="{CAB626F5-3E87-402A-849E-77A8C9B0DBC8}"/>
    <cellStyle name="Note 2 2 2 6 14" xfId="20884" xr:uid="{7CE46DD4-2A61-4157-B377-CD9225B4F081}"/>
    <cellStyle name="Note 2 2 2 6 15" xfId="22176" xr:uid="{057C459A-F00B-496B-B751-D246A8C9AE08}"/>
    <cellStyle name="Note 2 2 2 6 16" xfId="23465" xr:uid="{4579B656-1DE6-4C61-B29F-649ACC7117E6}"/>
    <cellStyle name="Note 2 2 2 6 2" xfId="4904" xr:uid="{8D331108-06CA-492E-A956-4CD926595D9F}"/>
    <cellStyle name="Note 2 2 2 6 3" xfId="6530" xr:uid="{A13E99B4-F547-425E-844E-4F4BE43C42DB}"/>
    <cellStyle name="Note 2 2 2 6 4" xfId="7859" xr:uid="{7E6069BA-C2D2-47B3-A904-9CB25077F70C}"/>
    <cellStyle name="Note 2 2 2 6 5" xfId="9188" xr:uid="{D785497A-0FA5-4C8C-8B0E-BE37DB1E6D0F}"/>
    <cellStyle name="Note 2 2 2 6 6" xfId="10197" xr:uid="{BD3CCEAB-5583-4147-AA8D-F721A0B4CB53}"/>
    <cellStyle name="Note 2 2 2 6 7" xfId="11543" xr:uid="{441344A8-082A-4D59-AB81-CCC9F1DF4366}"/>
    <cellStyle name="Note 2 2 2 6 8" xfId="12509" xr:uid="{E7353FAC-4942-44DF-81B5-E289CE08861B}"/>
    <cellStyle name="Note 2 2 2 6 9" xfId="14504" xr:uid="{7D003B8F-A874-4AB1-94CC-13BFACA61C35}"/>
    <cellStyle name="Note 2 2 2 7" xfId="3693" xr:uid="{1F6C3A50-2DCE-42FE-8E7A-03D4AF33183A}"/>
    <cellStyle name="Note 2 2 2 7 10" xfId="15993" xr:uid="{4D3721D6-8E0A-4A95-B5F9-1EDD1408A81C}"/>
    <cellStyle name="Note 2 2 2 7 11" xfId="17322" xr:uid="{63AA8506-1238-4421-BF4B-62E8C4382D66}"/>
    <cellStyle name="Note 2 2 2 7 12" xfId="18653" xr:uid="{553DB212-6A6F-455B-8535-496C0447CF10}"/>
    <cellStyle name="Note 2 2 2 7 13" xfId="12651" xr:uid="{D2A29D8F-52F0-4DAC-AFF7-A23E9B43BE41}"/>
    <cellStyle name="Note 2 2 2 7 14" xfId="21043" xr:uid="{A7A26741-17BA-4296-A212-A38A05BED701}"/>
    <cellStyle name="Note 2 2 2 7 15" xfId="22335" xr:uid="{D4FBFF53-CDAF-4BA9-B6EA-4A63C0520EFF}"/>
    <cellStyle name="Note 2 2 2 7 16" xfId="23624" xr:uid="{50358051-093E-4410-BB18-F85C925FDACE}"/>
    <cellStyle name="Note 2 2 2 7 2" xfId="2435" xr:uid="{9C9B43FB-C939-412C-8C43-1A87F6468FEA}"/>
    <cellStyle name="Note 2 2 2 7 3" xfId="6689" xr:uid="{8D8F463E-6AD8-447A-8858-115A8A5A816C}"/>
    <cellStyle name="Note 2 2 2 7 4" xfId="8018" xr:uid="{B58B59AB-8770-4D59-9603-4EA7E35E11A5}"/>
    <cellStyle name="Note 2 2 2 7 5" xfId="9347" xr:uid="{FFB2781D-25E2-4875-B7A2-E763489456D6}"/>
    <cellStyle name="Note 2 2 2 7 6" xfId="5085" xr:uid="{A10C3CC1-2827-49BB-8480-E5EA922DE9CC}"/>
    <cellStyle name="Note 2 2 2 7 7" xfId="10382" xr:uid="{126E5C52-B282-4B74-919B-F9D745110439}"/>
    <cellStyle name="Note 2 2 2 7 8" xfId="13524" xr:uid="{642839FB-9DDC-4551-8E08-3DE232200FDF}"/>
    <cellStyle name="Note 2 2 2 7 9" xfId="14663" xr:uid="{7A01B0CE-CF52-45A6-9B7D-4B91A6A646E7}"/>
    <cellStyle name="Note 2 2 2 8" xfId="3848" xr:uid="{D79415FC-0BB6-4C31-AC2F-05D925DA1ED6}"/>
    <cellStyle name="Note 2 2 2 8 10" xfId="16148" xr:uid="{A7C90168-E96C-4515-A06B-5D55DC753135}"/>
    <cellStyle name="Note 2 2 2 8 11" xfId="17477" xr:uid="{F0EB86D3-3D86-470A-82B4-B0B0DEE7978A}"/>
    <cellStyle name="Note 2 2 2 8 12" xfId="18808" xr:uid="{2B14D248-2987-457C-9BE0-919FD79E3EF3}"/>
    <cellStyle name="Note 2 2 2 8 13" xfId="19387" xr:uid="{67E6096A-E268-4F26-99F7-A08D40D681A6}"/>
    <cellStyle name="Note 2 2 2 8 14" xfId="21198" xr:uid="{E1ACACF6-3DFD-4138-A994-9BBCF7358E05}"/>
    <cellStyle name="Note 2 2 2 8 15" xfId="22490" xr:uid="{F0CC31CD-6E29-4F01-B582-84792A63D6DF}"/>
    <cellStyle name="Note 2 2 2 8 16" xfId="23779" xr:uid="{875B4C6B-AE51-4F56-A7E9-91E1326EE33A}"/>
    <cellStyle name="Note 2 2 2 8 2" xfId="4819" xr:uid="{FBA2AE80-434E-4F82-83BC-1CE38B0A168E}"/>
    <cellStyle name="Note 2 2 2 8 3" xfId="6844" xr:uid="{A397196B-1E12-4583-84A7-272C85F1B8AB}"/>
    <cellStyle name="Note 2 2 2 8 4" xfId="8173" xr:uid="{7F82AC03-F04E-44CB-9248-6D5CD07A9DE3}"/>
    <cellStyle name="Note 2 2 2 8 5" xfId="9502" xr:uid="{5F92CA16-D046-4EF9-9E9D-9174D0754C56}"/>
    <cellStyle name="Note 2 2 2 8 6" xfId="10114" xr:uid="{0694C3E4-48DF-4F0C-9650-F81BCB26502F}"/>
    <cellStyle name="Note 2 2 2 8 7" xfId="11451" xr:uid="{ED6F6037-5DF0-4090-9E46-F29215784B2E}"/>
    <cellStyle name="Note 2 2 2 8 8" xfId="12612" xr:uid="{9E999E5C-B0D5-4B03-BAE3-C0443B2172B7}"/>
    <cellStyle name="Note 2 2 2 8 9" xfId="14818" xr:uid="{5441B53A-F408-4EF7-8D58-8778DFAF8438}"/>
    <cellStyle name="Note 2 2 2 9" xfId="4001" xr:uid="{E32690A0-7489-497A-8995-72CD73754600}"/>
    <cellStyle name="Note 2 2 2 9 10" xfId="16301" xr:uid="{3E676D41-5998-4F90-A496-E4383FE48AAD}"/>
    <cellStyle name="Note 2 2 2 9 11" xfId="17630" xr:uid="{9F711D38-C3C5-4D1D-9DBD-468DE4671B3D}"/>
    <cellStyle name="Note 2 2 2 9 12" xfId="18961" xr:uid="{700BD799-3275-4F71-B11D-B7856605ECE8}"/>
    <cellStyle name="Note 2 2 2 9 13" xfId="12545" xr:uid="{ECC7025D-4F07-43B6-9B18-39B1BFF41021}"/>
    <cellStyle name="Note 2 2 2 9 14" xfId="21351" xr:uid="{DA337670-DBCC-4628-806A-5704876B527A}"/>
    <cellStyle name="Note 2 2 2 9 15" xfId="22643" xr:uid="{B5DA5EC4-2AA0-42C9-B719-8D01E71C1C07}"/>
    <cellStyle name="Note 2 2 2 9 16" xfId="23932" xr:uid="{2DE2991E-FBA8-4EC7-A681-F8FF3AC32EE7}"/>
    <cellStyle name="Note 2 2 2 9 2" xfId="4244" xr:uid="{B094D226-AD14-40B2-BDB6-CB7CDEC06DD9}"/>
    <cellStyle name="Note 2 2 2 9 3" xfId="6997" xr:uid="{245FE222-DCB4-4CD9-A0D8-B0CDCEA9D6EF}"/>
    <cellStyle name="Note 2 2 2 9 4" xfId="8326" xr:uid="{79A03694-2932-4D1F-AD2D-4BF4EA3B7568}"/>
    <cellStyle name="Note 2 2 2 9 5" xfId="9655" xr:uid="{34731000-6033-4E63-9967-D47CD32BCB55}"/>
    <cellStyle name="Note 2 2 2 9 6" xfId="5671" xr:uid="{7FE3C7AC-D82C-4CC4-88E5-AC3BEC0A4CDE}"/>
    <cellStyle name="Note 2 2 2 9 7" xfId="10890" xr:uid="{240B30C4-6771-47AF-B3C8-C20CFDA666A9}"/>
    <cellStyle name="Note 2 2 2 9 8" xfId="13369" xr:uid="{023976BB-9849-4087-B144-B7DA14CAA520}"/>
    <cellStyle name="Note 2 2 2 9 9" xfId="14971" xr:uid="{1D640B9D-9EEA-40B7-96C8-641C96102A8D}"/>
    <cellStyle name="Note 2 2 20" xfId="16443" xr:uid="{10C7CB4D-A0DB-46F8-9AA2-58F20B6DE4D6}"/>
    <cellStyle name="Note 2 2 21" xfId="17773" xr:uid="{E43DABB9-D4A4-4528-9D05-EED4CE4C79D0}"/>
    <cellStyle name="Note 2 2 22" xfId="19942" xr:uid="{6D609853-4AD4-47B5-B3BC-06E9ECBE3377}"/>
    <cellStyle name="Note 2 2 23" xfId="20192" xr:uid="{64FFCFCC-367E-4994-A516-DF035C85096A}"/>
    <cellStyle name="Note 2 2 24" xfId="21485" xr:uid="{2E23BD1B-EAAD-4CA8-AC65-C95C66ADCB47}"/>
    <cellStyle name="Note 2 2 25" xfId="22776" xr:uid="{B39F2CDB-07B6-4233-98FC-E28720EBFED6}"/>
    <cellStyle name="Note 2 2 3" xfId="2893" xr:uid="{BF71810E-4F0F-4E3D-8F54-CF514BD34371}"/>
    <cellStyle name="Note 2 2 3 10" xfId="7219" xr:uid="{EBCC653D-D09C-4265-83F5-A39398CB7336}"/>
    <cellStyle name="Note 2 2 3 11" xfId="8548" xr:uid="{89153470-7DCC-43A4-B33A-AA9A4585C45F}"/>
    <cellStyle name="Note 2 2 3 12" xfId="10283" xr:uid="{94D73D35-8253-4126-B28A-6227BE2980C1}"/>
    <cellStyle name="Note 2 2 3 13" xfId="11633" xr:uid="{3F6A520A-70FE-40E9-AEEA-A3F7E36CCF46}"/>
    <cellStyle name="Note 2 2 3 14" xfId="12663" xr:uid="{42EB17F6-A800-4CB2-BB2A-87AA7439E706}"/>
    <cellStyle name="Note 2 2 3 15" xfId="13864" xr:uid="{25A49EF8-54F3-4C24-A9F8-53E20406A5F7}"/>
    <cellStyle name="Note 2 2 3 16" xfId="15193" xr:uid="{F776CA9A-562A-4861-A0E5-A793F0B072E9}"/>
    <cellStyle name="Note 2 2 3 17" xfId="16523" xr:uid="{94DC347B-8B16-4351-9883-38DF215869CA}"/>
    <cellStyle name="Note 2 2 3 18" xfId="17853" xr:uid="{65A67761-D18C-4A0E-B60E-86D98AAD7F5F}"/>
    <cellStyle name="Note 2 2 3 19" xfId="19536" xr:uid="{39C33B14-5CBF-4716-A4E7-2384B7FA5179}"/>
    <cellStyle name="Note 2 2 3 2" xfId="3242" xr:uid="{22E34EC6-4DE1-400C-B13F-54050C5CB21B}"/>
    <cellStyle name="Note 2 2 3 2 10" xfId="15542" xr:uid="{BD6262F5-EB31-40C3-8782-70F40BFC98A4}"/>
    <cellStyle name="Note 2 2 3 2 11" xfId="16871" xr:uid="{16496B4E-21EF-4E57-AF25-A15FEA569A1B}"/>
    <cellStyle name="Note 2 2 3 2 12" xfId="18202" xr:uid="{38BC10B2-E86D-4CC5-A84A-0527AC248EA3}"/>
    <cellStyle name="Note 2 2 3 2 13" xfId="19139" xr:uid="{F6F7C4DE-E728-44BE-ABB4-6A8C276CBC9A}"/>
    <cellStyle name="Note 2 2 3 2 14" xfId="20592" xr:uid="{91AE7195-4741-4053-88B9-CFD2DE225FBA}"/>
    <cellStyle name="Note 2 2 3 2 15" xfId="21884" xr:uid="{D6CE5FB8-805E-4CDA-A1A0-8B032C21AD6F}"/>
    <cellStyle name="Note 2 2 3 2 16" xfId="23173" xr:uid="{14DBBF94-AE2C-44D6-9241-32F7C9AB459B}"/>
    <cellStyle name="Note 2 2 3 2 2" xfId="4528" xr:uid="{80147827-27B6-44F1-9497-5B84045A0724}"/>
    <cellStyle name="Note 2 2 3 2 3" xfId="6238" xr:uid="{E4CFA9D3-656B-41EE-BE2B-DBB1DFF14D89}"/>
    <cellStyle name="Note 2 2 3 2 4" xfId="7567" xr:uid="{1A42611A-ED27-4E8C-8851-01860169BA1E}"/>
    <cellStyle name="Note 2 2 3 2 5" xfId="8896" xr:uid="{F534D647-87EA-44C5-80E8-26C721C86654}"/>
    <cellStyle name="Note 2 2 3 2 6" xfId="9836" xr:uid="{AB2887E0-48D6-45D5-B1F4-3EADB81DE40A}"/>
    <cellStyle name="Note 2 2 3 2 7" xfId="11169" xr:uid="{909EC1D0-5680-4638-89C3-A68D4D1D7930}"/>
    <cellStyle name="Note 2 2 3 2 8" xfId="12762" xr:uid="{F387CC15-3169-4025-A126-F82769D80DFE}"/>
    <cellStyle name="Note 2 2 3 2 9" xfId="14212" xr:uid="{A42937DA-32BD-4BC6-8895-C1DFC0831CBF}"/>
    <cellStyle name="Note 2 2 3 20" xfId="20259" xr:uid="{FB188A15-9880-4106-8F54-E5C64183A5B6}"/>
    <cellStyle name="Note 2 2 3 21" xfId="21552" xr:uid="{F779901E-A6FF-45C6-8E0D-C146E3FD0588}"/>
    <cellStyle name="Note 2 2 3 22" xfId="22843" xr:uid="{75804128-4915-4315-B239-0F1F2E7FCB6B}"/>
    <cellStyle name="Note 2 2 3 3" xfId="3407" xr:uid="{82A685BF-1FD2-43D6-B770-F0BFBEE283E8}"/>
    <cellStyle name="Note 2 2 3 3 10" xfId="15707" xr:uid="{19895C37-AE8D-47AF-9259-5AEAC7398CD3}"/>
    <cellStyle name="Note 2 2 3 3 11" xfId="17036" xr:uid="{905A500E-4CDC-4C7C-A5C7-A47163AC8B0A}"/>
    <cellStyle name="Note 2 2 3 3 12" xfId="18367" xr:uid="{2DECC14B-AA3E-4F6E-8601-4EBEB68A1719}"/>
    <cellStyle name="Note 2 2 3 3 13" xfId="19166" xr:uid="{9967F80A-A2AC-49A3-86FE-805087BCFABA}"/>
    <cellStyle name="Note 2 2 3 3 14" xfId="20757" xr:uid="{2D027D9F-A9FF-4C3C-BE79-3904A4737273}"/>
    <cellStyle name="Note 2 2 3 3 15" xfId="22049" xr:uid="{B2E329EA-1814-4B55-B0BB-56A0E7855FE1}"/>
    <cellStyle name="Note 2 2 3 3 16" xfId="23338" xr:uid="{840F93CF-BE3E-4C5E-8404-A8E0FEC8C3C7}"/>
    <cellStyle name="Note 2 2 3 3 2" xfId="4557" xr:uid="{FC5ABDB0-5E6D-4C51-AE27-FA7B5600A630}"/>
    <cellStyle name="Note 2 2 3 3 3" xfId="6403" xr:uid="{3D764DD8-D2B1-4023-A9C5-7F5C092A2685}"/>
    <cellStyle name="Note 2 2 3 3 4" xfId="7732" xr:uid="{F6AEC8B3-7F9E-4DFE-8D58-BC30D77A80CA}"/>
    <cellStyle name="Note 2 2 3 3 5" xfId="9061" xr:uid="{4532BD16-10EE-4A89-8B03-4EF529D5DC96}"/>
    <cellStyle name="Note 2 2 3 3 6" xfId="9865" xr:uid="{F0A387A5-2E51-4BC1-951A-689A5FCAF6C4}"/>
    <cellStyle name="Note 2 2 3 3 7" xfId="11198" xr:uid="{5D514ADC-6999-42DB-BBF2-99A8CA0ED441}"/>
    <cellStyle name="Note 2 2 3 3 8" xfId="12963" xr:uid="{E6272260-CF63-4EF5-9A06-729EFAB22D0A}"/>
    <cellStyle name="Note 2 2 3 3 9" xfId="14377" xr:uid="{C2776C89-7076-445A-8C40-75A4F75F6583}"/>
    <cellStyle name="Note 2 2 3 4" xfId="3567" xr:uid="{70842E3B-2F9A-4B94-865C-3DFE246C4344}"/>
    <cellStyle name="Note 2 2 3 4 10" xfId="15867" xr:uid="{9A921AC5-BF19-42B5-B4F1-D781F3227341}"/>
    <cellStyle name="Note 2 2 3 4 11" xfId="17196" xr:uid="{09542078-918C-44C5-94B8-DB30E65F5ECB}"/>
    <cellStyle name="Note 2 2 3 4 12" xfId="18527" xr:uid="{51498B65-DD06-45EC-A7F7-F879084B2380}"/>
    <cellStyle name="Note 2 2 3 4 13" xfId="19508" xr:uid="{D7B5D70F-9BC1-4799-ABC3-932C1549B08F}"/>
    <cellStyle name="Note 2 2 3 4 14" xfId="20917" xr:uid="{AC1E5CC6-FD5F-4D6D-A1A7-E7217FA18445}"/>
    <cellStyle name="Note 2 2 3 4 15" xfId="22209" xr:uid="{BF750C8E-911E-4312-8112-F5EEEB4FBA7D}"/>
    <cellStyle name="Note 2 2 3 4 16" xfId="23498" xr:uid="{BA6BB9DE-7664-4D2A-9131-4C41565125BC}"/>
    <cellStyle name="Note 2 2 3 4 2" xfId="4964" xr:uid="{5CED39FB-E904-4CEB-ABFB-74A6D05384D1}"/>
    <cellStyle name="Note 2 2 3 4 3" xfId="6563" xr:uid="{64034CBD-E2B7-4DA2-BF6A-D22E7087068A}"/>
    <cellStyle name="Note 2 2 3 4 4" xfId="7892" xr:uid="{3EE36FEB-54FA-48AA-A37F-4C64CEDA5EFF}"/>
    <cellStyle name="Note 2 2 3 4 5" xfId="9221" xr:uid="{5931372D-E081-49C7-A606-601C1CA156F7}"/>
    <cellStyle name="Note 2 2 3 4 6" xfId="10254" xr:uid="{49E0F82A-9375-4756-A2E0-90097ED7E292}"/>
    <cellStyle name="Note 2 2 3 4 7" xfId="11603" xr:uid="{7892B0B2-4F84-4764-8659-BA99480851B0}"/>
    <cellStyle name="Note 2 2 3 4 8" xfId="13357" xr:uid="{2080DC9C-7810-4443-9EA3-A7396587DBE1}"/>
    <cellStyle name="Note 2 2 3 4 9" xfId="14537" xr:uid="{841DD5B0-F563-48B4-9EC1-F4E5046B7A0F}"/>
    <cellStyle name="Note 2 2 3 5" xfId="3726" xr:uid="{9B2A72E1-5029-434C-92DA-CF16774D0E99}"/>
    <cellStyle name="Note 2 2 3 5 10" xfId="16026" xr:uid="{0079B4F0-C5C3-417A-A157-7B1C478E7DF0}"/>
    <cellStyle name="Note 2 2 3 5 11" xfId="17355" xr:uid="{35AFDD4B-5AC9-4B3E-B8AD-25365856A0AE}"/>
    <cellStyle name="Note 2 2 3 5 12" xfId="18686" xr:uid="{2C074E02-3FB4-4784-8968-35CF2E3CCE92}"/>
    <cellStyle name="Note 2 2 3 5 13" xfId="19634" xr:uid="{1B11F6D7-A38A-4CD6-AC4C-BBF55A3E487C}"/>
    <cellStyle name="Note 2 2 3 5 14" xfId="21076" xr:uid="{9C1C8F7D-AB06-4F5A-8AAF-5B144C2C4059}"/>
    <cellStyle name="Note 2 2 3 5 15" xfId="22368" xr:uid="{1EF9EC14-3874-4D34-AEBC-25C3CEDD6268}"/>
    <cellStyle name="Note 2 2 3 5 16" xfId="23657" xr:uid="{296186AF-76BB-4A14-93A2-BA5F57C89423}"/>
    <cellStyle name="Note 2 2 3 5 2" xfId="5120" xr:uid="{16E2FB27-49EB-44DC-BFD2-1C826C4C33E1}"/>
    <cellStyle name="Note 2 2 3 5 3" xfId="6722" xr:uid="{3AB07B8F-7364-4B9B-BE8F-AEA95876E7B6}"/>
    <cellStyle name="Note 2 2 3 5 4" xfId="8051" xr:uid="{28A84B23-2939-4333-B3E3-E7D1EB126BA5}"/>
    <cellStyle name="Note 2 2 3 5 5" xfId="9380" xr:uid="{796C4E14-793D-4E17-A579-7A00CE364047}"/>
    <cellStyle name="Note 2 2 3 5 6" xfId="10399" xr:uid="{B1F41203-CA7B-45F2-B43E-B92F8ADFC4EA}"/>
    <cellStyle name="Note 2 2 3 5 7" xfId="11757" xr:uid="{332C0FE0-C8C3-4294-B3B9-7DD3797B66D0}"/>
    <cellStyle name="Note 2 2 3 5 8" xfId="13353" xr:uid="{95F60266-5009-4E32-BF36-1DA7EBC429B5}"/>
    <cellStyle name="Note 2 2 3 5 9" xfId="14696" xr:uid="{D34556FD-022D-4072-9D31-0189E187C8B6}"/>
    <cellStyle name="Note 2 2 3 6" xfId="3881" xr:uid="{0E5825E6-DC92-4933-87C9-228F11E1813D}"/>
    <cellStyle name="Note 2 2 3 6 10" xfId="16181" xr:uid="{CC1BCB12-B314-4F8F-80F2-E9AEE573A832}"/>
    <cellStyle name="Note 2 2 3 6 11" xfId="17510" xr:uid="{B63D5E36-74C5-4FC0-A984-C7FDE9EAC2E4}"/>
    <cellStyle name="Note 2 2 3 6 12" xfId="18841" xr:uid="{CEDA6E38-E894-4FE6-84E5-0C29F02E14BB}"/>
    <cellStyle name="Note 2 2 3 6 13" xfId="20013" xr:uid="{D2F5FF15-8763-4C34-94AF-03A5F3884C97}"/>
    <cellStyle name="Note 2 2 3 6 14" xfId="21231" xr:uid="{39C4D13E-A46A-425C-9D54-9676EDCF1200}"/>
    <cellStyle name="Note 2 2 3 6 15" xfId="22523" xr:uid="{76BA90AD-E52B-460C-BF54-32DF272BE57C}"/>
    <cellStyle name="Note 2 2 3 6 16" xfId="23812" xr:uid="{DF2B82F4-E14E-41E9-B29D-947E9DECBA92}"/>
    <cellStyle name="Note 2 2 3 6 2" xfId="5586" xr:uid="{9B6DF796-85A4-411F-9463-414419FA90B2}"/>
    <cellStyle name="Note 2 2 3 6 3" xfId="6877" xr:uid="{C9A4FA25-EFE6-47CF-A490-7E80BA398923}"/>
    <cellStyle name="Note 2 2 3 6 4" xfId="8206" xr:uid="{E9C3A7B1-D817-45BA-8BC0-C3E518470EC5}"/>
    <cellStyle name="Note 2 2 3 6 5" xfId="9535" xr:uid="{588DD411-9598-47D6-94A9-9C9DA7549DE5}"/>
    <cellStyle name="Note 2 2 3 6 6" xfId="10841" xr:uid="{5AB8B267-6701-47C1-9D65-0ADA3C9CCF59}"/>
    <cellStyle name="Note 2 2 3 6 7" xfId="12374" xr:uid="{E9733EC7-012C-4FB2-8B56-5BA817843F2A}"/>
    <cellStyle name="Note 2 2 3 6 8" xfId="11489" xr:uid="{0FF24243-CBC9-471B-963F-A0126F912F83}"/>
    <cellStyle name="Note 2 2 3 6 9" xfId="14851" xr:uid="{DC7DB870-CD18-4FB7-A472-3AD333DA946D}"/>
    <cellStyle name="Note 2 2 3 7" xfId="4033" xr:uid="{B17D19F8-917F-4A2C-BB1B-9DC707CEC497}"/>
    <cellStyle name="Note 2 2 3 7 10" xfId="16333" xr:uid="{220123FF-FA84-4CEE-A56E-048E234D27CC}"/>
    <cellStyle name="Note 2 2 3 7 11" xfId="17662" xr:uid="{ABF81BC4-04D1-4A9D-B1F2-BE3AB3594D69}"/>
    <cellStyle name="Note 2 2 3 7 12" xfId="18993" xr:uid="{F78F3CF9-E41E-4358-A22F-143C014957C6}"/>
    <cellStyle name="Note 2 2 3 7 13" xfId="12280" xr:uid="{7B7DF7CF-0E8A-4F1C-86DE-21C82BF1D422}"/>
    <cellStyle name="Note 2 2 3 7 14" xfId="21383" xr:uid="{5E937BC2-B16E-4B15-8B3A-9C75F3E5EECC}"/>
    <cellStyle name="Note 2 2 3 7 15" xfId="22675" xr:uid="{BE58B46A-4385-4B85-BE30-5954D0BD683E}"/>
    <cellStyle name="Note 2 2 3 7 16" xfId="23964" xr:uid="{99545AE2-B300-4CA6-A85D-E179FF482A46}"/>
    <cellStyle name="Note 2 2 3 7 2" xfId="4228" xr:uid="{75D1CF9E-0B6A-49E1-A911-A62A2C170523}"/>
    <cellStyle name="Note 2 2 3 7 3" xfId="7029" xr:uid="{9C71A92A-D506-49A1-AB87-280F716BFEC0}"/>
    <cellStyle name="Note 2 2 3 7 4" xfId="8358" xr:uid="{9467DCB9-F972-46EE-AB6C-636929570F59}"/>
    <cellStyle name="Note 2 2 3 7 5" xfId="9687" xr:uid="{9660CB11-310C-4368-A908-E28B8FEC8796}"/>
    <cellStyle name="Note 2 2 3 7 6" xfId="5767" xr:uid="{53D301F4-FD12-400B-BF96-55753F5A1427}"/>
    <cellStyle name="Note 2 2 3 7 7" xfId="11110" xr:uid="{01E5EFD8-0FAF-4500-8826-D54199D233E4}"/>
    <cellStyle name="Note 2 2 3 7 8" xfId="13226" xr:uid="{C0496324-77F2-4430-B698-0D4C5B57936C}"/>
    <cellStyle name="Note 2 2 3 7 9" xfId="15003" xr:uid="{23BAB0D2-8625-4DAA-876F-F6DE36301CF1}"/>
    <cellStyle name="Note 2 2 3 8" xfId="4995" xr:uid="{7EA1B14E-07AE-4C84-B9BE-1817F425166B}"/>
    <cellStyle name="Note 2 2 3 9" xfId="5889" xr:uid="{B97A6368-3966-4915-9AEB-639B8E49F2AD}"/>
    <cellStyle name="Note 2 2 4" xfId="2954" xr:uid="{AFA4EB66-6D89-4C1F-B918-09108A7475EE}"/>
    <cellStyle name="Note 2 2 4 10" xfId="7280" xr:uid="{A7B7C410-E336-4BA9-A71D-892D57D42C55}"/>
    <cellStyle name="Note 2 2 4 11" xfId="8609" xr:uid="{B422BEF8-DE14-4897-9B0F-BBE69177365B}"/>
    <cellStyle name="Note 2 2 4 12" xfId="10280" xr:uid="{F5D90FF2-2FD6-43C2-ABC9-96E11B5AB76A}"/>
    <cellStyle name="Note 2 2 4 13" xfId="11630" xr:uid="{CEB621E8-B493-4EFD-A6B4-74E113A892C3}"/>
    <cellStyle name="Note 2 2 4 14" xfId="13613" xr:uid="{9F5FA8F1-FE0C-42B1-BF2E-13FED012620A}"/>
    <cellStyle name="Note 2 2 4 15" xfId="13925" xr:uid="{2FFD45DF-2E0C-4423-ADB0-DFBA1CE88C86}"/>
    <cellStyle name="Note 2 2 4 16" xfId="15254" xr:uid="{14A22349-D5B7-4F63-B42D-BB3C6EA8823D}"/>
    <cellStyle name="Note 2 2 4 17" xfId="16584" xr:uid="{60A461A8-AE54-42E8-8ECB-ED3746D82CF3}"/>
    <cellStyle name="Note 2 2 4 18" xfId="17914" xr:uid="{7CA9E8D6-080D-4D00-A373-55F4AB3377D5}"/>
    <cellStyle name="Note 2 2 4 19" xfId="19533" xr:uid="{1A5D726B-077F-45E2-B368-EDBB392C72DC}"/>
    <cellStyle name="Note 2 2 4 2" xfId="3303" xr:uid="{5CD79930-CF64-41EA-8961-8C510BE8F5DD}"/>
    <cellStyle name="Note 2 2 4 2 10" xfId="15603" xr:uid="{57A23EFC-C983-4377-8B3D-178AC1093850}"/>
    <cellStyle name="Note 2 2 4 2 11" xfId="16932" xr:uid="{7815AABF-A85F-48FA-B5B0-8D4DE641597A}"/>
    <cellStyle name="Note 2 2 4 2 12" xfId="18263" xr:uid="{BF72B1CD-70F5-4F19-9D97-AAF6F873C385}"/>
    <cellStyle name="Note 2 2 4 2 13" xfId="19727" xr:uid="{723F9687-5E72-4BC2-AD61-E240D6294AA4}"/>
    <cellStyle name="Note 2 2 4 2 14" xfId="20653" xr:uid="{AC1CAF98-E295-4945-B11F-BA68CFCBE720}"/>
    <cellStyle name="Note 2 2 4 2 15" xfId="21945" xr:uid="{CD258241-E289-4856-87F4-9B79AB8001EC}"/>
    <cellStyle name="Note 2 2 4 2 16" xfId="23234" xr:uid="{CBD75A62-7DCD-41D4-A194-8F880BD8E4E9}"/>
    <cellStyle name="Note 2 2 4 2 2" xfId="5233" xr:uid="{7D1B339A-6155-461E-9A03-F4081CB3A8E7}"/>
    <cellStyle name="Note 2 2 4 2 3" xfId="6299" xr:uid="{1E43D508-9D37-4E9E-8119-981DF00588CD}"/>
    <cellStyle name="Note 2 2 4 2 4" xfId="7628" xr:uid="{C4260E09-BFAC-4537-9130-6707058AECB4}"/>
    <cellStyle name="Note 2 2 4 2 5" xfId="8957" xr:uid="{9AFF8ED2-D032-4F07-A296-D81E54C35B40}"/>
    <cellStyle name="Note 2 2 4 2 6" xfId="10508" xr:uid="{2D7E48A0-6404-4801-B1B1-69503DFE7C92}"/>
    <cellStyle name="Note 2 2 4 2 7" xfId="11870" xr:uid="{4A8276AD-D3C6-4F11-9EAB-475417489C93}"/>
    <cellStyle name="Note 2 2 4 2 8" xfId="12874" xr:uid="{2032AFF1-9539-44C0-AF0C-957BCC6B882A}"/>
    <cellStyle name="Note 2 2 4 2 9" xfId="14273" xr:uid="{14485BCA-4BB9-4C39-9FEB-3C041CCA1FFC}"/>
    <cellStyle name="Note 2 2 4 20" xfId="20320" xr:uid="{711721C6-21AB-47DB-B466-7193EA3B56CE}"/>
    <cellStyle name="Note 2 2 4 21" xfId="21613" xr:uid="{20332D32-D6ED-451C-8D01-3C59806992C8}"/>
    <cellStyle name="Note 2 2 4 22" xfId="22904" xr:uid="{BA5B3820-3AAE-4661-B01A-D5B0750CE0FC}"/>
    <cellStyle name="Note 2 2 4 3" xfId="3468" xr:uid="{09D77AFD-D2ED-423B-918E-849C4AC26001}"/>
    <cellStyle name="Note 2 2 4 3 10" xfId="15768" xr:uid="{E6090C01-6007-4B01-B641-91BC0D0C48C7}"/>
    <cellStyle name="Note 2 2 4 3 11" xfId="17097" xr:uid="{71AD651E-5552-41E5-BD42-D209DB158CDF}"/>
    <cellStyle name="Note 2 2 4 3 12" xfId="18428" xr:uid="{0E0E1D54-17E0-4A7D-AA30-6FA986E61BF7}"/>
    <cellStyle name="Note 2 2 4 3 13" xfId="19337" xr:uid="{3CD3A895-E264-4374-A8AD-68EC286D1A18}"/>
    <cellStyle name="Note 2 2 4 3 14" xfId="20818" xr:uid="{F48F0B79-EABD-464F-8921-D213D3109EED}"/>
    <cellStyle name="Note 2 2 4 3 15" xfId="22110" xr:uid="{98F82F87-C8AE-46F9-9103-917BD75889B2}"/>
    <cellStyle name="Note 2 2 4 3 16" xfId="23399" xr:uid="{7E4C636B-17A8-41A8-A2E2-962AB0E74F8B}"/>
    <cellStyle name="Note 2 2 4 3 2" xfId="4762" xr:uid="{9EE4207D-D538-4579-9B16-31E5355E7D4D}"/>
    <cellStyle name="Note 2 2 4 3 3" xfId="6464" xr:uid="{4EE7E1F3-94A0-4C3C-B030-A6A37B52A7A1}"/>
    <cellStyle name="Note 2 2 4 3 4" xfId="7793" xr:uid="{6E4B8AE7-F6CF-4268-84BD-A7271D880A9C}"/>
    <cellStyle name="Note 2 2 4 3 5" xfId="9122" xr:uid="{96ECC0D7-F5DE-462B-B6B9-C39CB74CD2FA}"/>
    <cellStyle name="Note 2 2 4 3 6" xfId="10060" xr:uid="{73EE1B9C-55EF-449A-9E4D-9450873F60BB}"/>
    <cellStyle name="Note 2 2 4 3 7" xfId="11402" xr:uid="{BE7AB34B-F9D9-42F3-ACE5-4B18E55B0FE2}"/>
    <cellStyle name="Note 2 2 4 3 8" xfId="13321" xr:uid="{7483812A-DC7A-4DF7-B942-B167E05FAE2F}"/>
    <cellStyle name="Note 2 2 4 3 9" xfId="14438" xr:uid="{30BCCEBF-230E-4F42-9A7F-490E0A042C2B}"/>
    <cellStyle name="Note 2 2 4 4" xfId="3628" xr:uid="{8F2B958C-EB90-4EF2-B4CB-7524A5B8FF5D}"/>
    <cellStyle name="Note 2 2 4 4 10" xfId="15928" xr:uid="{D83E395A-74D0-402F-8E43-022D09BF504F}"/>
    <cellStyle name="Note 2 2 4 4 11" xfId="17257" xr:uid="{1C867E19-002D-407F-93F7-3DDA729AE42B}"/>
    <cellStyle name="Note 2 2 4 4 12" xfId="18588" xr:uid="{52310A94-8F95-4068-B3EB-690BD8980295}"/>
    <cellStyle name="Note 2 2 4 4 13" xfId="19116" xr:uid="{E45AA8D3-98D2-4676-AFA5-FD9C65274AF7}"/>
    <cellStyle name="Note 2 2 4 4 14" xfId="20978" xr:uid="{378A0671-8D7B-46DA-9279-EC51761DE21C}"/>
    <cellStyle name="Note 2 2 4 4 15" xfId="22270" xr:uid="{7F9E84EF-FDB4-4E89-B7EF-6B7C5C0206E3}"/>
    <cellStyle name="Note 2 2 4 4 16" xfId="23559" xr:uid="{68C5E80D-B893-4D78-B7BE-4D8C7EBA23BF}"/>
    <cellStyle name="Note 2 2 4 4 2" xfId="4503" xr:uid="{9C3E8338-EA7B-4F86-8FAF-12D7B62A0D00}"/>
    <cellStyle name="Note 2 2 4 4 3" xfId="6624" xr:uid="{16DF34C2-102E-4A35-B0D4-C79E8365BEB7}"/>
    <cellStyle name="Note 2 2 4 4 4" xfId="7953" xr:uid="{6FC13C17-92EE-41D8-8E1E-5368CA1E659A}"/>
    <cellStyle name="Note 2 2 4 4 5" xfId="9282" xr:uid="{56D9CCD8-45A0-4301-B643-C7E9A0BC86AF}"/>
    <cellStyle name="Note 2 2 4 4 6" xfId="9811" xr:uid="{B5F8E484-641A-4473-9BBC-46DD8AB1D938}"/>
    <cellStyle name="Note 2 2 4 4 7" xfId="11144" xr:uid="{3C6D7E48-29DE-46F7-83B7-A4ED9CD341F1}"/>
    <cellStyle name="Note 2 2 4 4 8" xfId="13068" xr:uid="{03ED0C1E-6EA5-4688-BF81-9DD78B025E0C}"/>
    <cellStyle name="Note 2 2 4 4 9" xfId="14598" xr:uid="{19F51E49-E812-40B4-8005-5D5F65C6973B}"/>
    <cellStyle name="Note 2 2 4 5" xfId="3787" xr:uid="{529D81FD-1BB5-4357-94BB-BBF273D51CDD}"/>
    <cellStyle name="Note 2 2 4 5 10" xfId="16087" xr:uid="{A46FF4BE-C163-4596-88C4-7E1E98B2FD44}"/>
    <cellStyle name="Note 2 2 4 5 11" xfId="17416" xr:uid="{A03C033A-992A-47A7-8DA5-3589E7A0C7BF}"/>
    <cellStyle name="Note 2 2 4 5 12" xfId="18747" xr:uid="{E367E86E-70A2-4322-9FCB-D95CE318F43B}"/>
    <cellStyle name="Note 2 2 4 5 13" xfId="20090" xr:uid="{64F1D6E8-C305-4706-9848-AB6AE7667E91}"/>
    <cellStyle name="Note 2 2 4 5 14" xfId="21137" xr:uid="{8EFDEDDB-0100-44A8-912C-B6B96A0E41F8}"/>
    <cellStyle name="Note 2 2 4 5 15" xfId="22429" xr:uid="{E88A7957-E379-4EE8-A8A8-26D36FBE8DD4}"/>
    <cellStyle name="Note 2 2 4 5 16" xfId="23718" xr:uid="{E4DADC12-5081-4C7D-B78F-CF3A968BAC14}"/>
    <cellStyle name="Note 2 2 4 5 2" xfId="5680" xr:uid="{C6A394C9-3ED5-4C5F-B5B4-C13240EB6FC0}"/>
    <cellStyle name="Note 2 2 4 5 3" xfId="6783" xr:uid="{F2269922-ECAE-4C65-B922-D638689DB61A}"/>
    <cellStyle name="Note 2 2 4 5 4" xfId="8112" xr:uid="{06B23D9E-35A3-4B8E-81A5-C194FA97FFAA}"/>
    <cellStyle name="Note 2 2 4 5 5" xfId="9441" xr:uid="{B8349751-4E12-4A1A-927C-87BDEC7830BD}"/>
    <cellStyle name="Note 2 2 4 5 6" xfId="10931" xr:uid="{7261559D-3DCA-46A4-B12F-A52AE88003F4}"/>
    <cellStyle name="Note 2 2 4 5 7" xfId="11249" xr:uid="{E7BE8444-AC84-484D-A59E-DB2FADE34DDC}"/>
    <cellStyle name="Note 2 2 4 5 8" xfId="12777" xr:uid="{ACDC310E-431A-40E1-8D2D-E5A0D5451B0A}"/>
    <cellStyle name="Note 2 2 4 5 9" xfId="14757" xr:uid="{D53AE621-D1E7-494A-BA2E-4C17220A680F}"/>
    <cellStyle name="Note 2 2 4 6" xfId="3942" xr:uid="{68281DC1-0C7F-4098-8C8E-C0B69E732597}"/>
    <cellStyle name="Note 2 2 4 6 10" xfId="16242" xr:uid="{91226508-9225-41B7-8DB0-BC502072AF8F}"/>
    <cellStyle name="Note 2 2 4 6 11" xfId="17571" xr:uid="{7F552583-E077-430B-A398-9BC5526B2CC7}"/>
    <cellStyle name="Note 2 2 4 6 12" xfId="18902" xr:uid="{FDA35B88-3957-40D5-96A4-3CEE038437A4}"/>
    <cellStyle name="Note 2 2 4 6 13" xfId="19884" xr:uid="{C2DECE08-7537-462A-9DB1-280A1E94CD8D}"/>
    <cellStyle name="Note 2 2 4 6 14" xfId="21292" xr:uid="{B7D3272C-C8DB-4ED1-886F-DABFFE7C2283}"/>
    <cellStyle name="Note 2 2 4 6 15" xfId="22584" xr:uid="{E725AAA8-7844-42F0-8C2F-88BB96BDD46A}"/>
    <cellStyle name="Note 2 2 4 6 16" xfId="23873" xr:uid="{FB1735E0-7440-4A6E-A7EF-95D92CA289FE}"/>
    <cellStyle name="Note 2 2 4 6 2" xfId="5431" xr:uid="{5637049C-C756-4F92-AF4A-AAC9D84ED8DE}"/>
    <cellStyle name="Note 2 2 4 6 3" xfId="6938" xr:uid="{329457A7-4920-484C-A56C-05C675310D7B}"/>
    <cellStyle name="Note 2 2 4 6 4" xfId="8267" xr:uid="{99FC3764-8EA1-4257-A16A-D69D7AA0D725}"/>
    <cellStyle name="Note 2 2 4 6 5" xfId="9596" xr:uid="{7A589D24-D1B0-4A6C-9D03-D9C752CC7605}"/>
    <cellStyle name="Note 2 2 4 6 6" xfId="10696" xr:uid="{FBF1D77E-1F47-4CBE-BC37-15E48746BD26}"/>
    <cellStyle name="Note 2 2 4 6 7" xfId="12222" xr:uid="{CD474EBA-2825-4785-A0DF-3F73ADC5A05D}"/>
    <cellStyle name="Note 2 2 4 6 8" xfId="11349" xr:uid="{446DBCF0-71B8-48BB-8767-657162087E00}"/>
    <cellStyle name="Note 2 2 4 6 9" xfId="14912" xr:uid="{B5E0AC9D-11B5-4D96-B447-309B579C7B03}"/>
    <cellStyle name="Note 2 2 4 7" xfId="4094" xr:uid="{6BC5D097-CB05-4CF6-B386-CB9CB642B571}"/>
    <cellStyle name="Note 2 2 4 7 10" xfId="16394" xr:uid="{0081E423-5707-4AE5-9EF4-69A38DC46AFA}"/>
    <cellStyle name="Note 2 2 4 7 11" xfId="17723" xr:uid="{56E4159C-EA42-4D56-A5D5-0627171FED3D}"/>
    <cellStyle name="Note 2 2 4 7 12" xfId="19054" xr:uid="{2D1E6110-04EA-48F7-BE28-BCB22D745133}"/>
    <cellStyle name="Note 2 2 4 7 13" xfId="12126" xr:uid="{9315490A-53D4-44B4-AD8F-04692B3D5792}"/>
    <cellStyle name="Note 2 2 4 7 14" xfId="21444" xr:uid="{FE9577F6-7840-4456-9AAC-7F74FC10C629}"/>
    <cellStyle name="Note 2 2 4 7 15" xfId="22736" xr:uid="{9571F8EB-5EE0-41A4-A544-533E84B0F6C6}"/>
    <cellStyle name="Note 2 2 4 7 16" xfId="24025" xr:uid="{81280D52-A9D4-45A1-B2F8-BCCCA067821E}"/>
    <cellStyle name="Note 2 2 4 7 2" xfId="4133" xr:uid="{ED39F9E9-E9EE-457D-B516-590AA8FE6AD7}"/>
    <cellStyle name="Note 2 2 4 7 3" xfId="7090" xr:uid="{C674E6A5-2E27-464E-A1D5-43BFC9814639}"/>
    <cellStyle name="Note 2 2 4 7 4" xfId="8419" xr:uid="{364F557F-AEAF-4B61-80CC-6561A6004279}"/>
    <cellStyle name="Note 2 2 4 7 5" xfId="9748" xr:uid="{5C538CA3-66F9-4E4B-B88D-6AF2D056E89E}"/>
    <cellStyle name="Note 2 2 4 7 6" xfId="5261" xr:uid="{84868BFE-4BA8-438C-BA86-1966A7F58D5E}"/>
    <cellStyle name="Note 2 2 4 7 7" xfId="10919" xr:uid="{5F6E07C4-6D61-4FD2-B06A-A18DA414ACFC}"/>
    <cellStyle name="Note 2 2 4 7 8" xfId="12922" xr:uid="{F80F8132-6F06-4F76-B8C5-C2437769B2D9}"/>
    <cellStyle name="Note 2 2 4 7 9" xfId="15064" xr:uid="{996F1340-251C-469F-B12F-3B36DA2345A5}"/>
    <cellStyle name="Note 2 2 4 8" xfId="4992" xr:uid="{D1F76407-0564-49A0-BC99-6E919ED852E2}"/>
    <cellStyle name="Note 2 2 4 9" xfId="5950" xr:uid="{7B8681E2-5035-4F70-8B85-883FD332F25D}"/>
    <cellStyle name="Note 2 2 5" xfId="3172" xr:uid="{B6836A99-A9C5-4205-AD07-2CEE58ABB021}"/>
    <cellStyle name="Note 2 2 5 10" xfId="15472" xr:uid="{82FFF72C-33D2-4F57-8AC1-CAF5F6A76E1E}"/>
    <cellStyle name="Note 2 2 5 11" xfId="16801" xr:uid="{AC66A199-2D53-4D0A-96FF-E0F3A2219BE7}"/>
    <cellStyle name="Note 2 2 5 12" xfId="18132" xr:uid="{862611EF-8837-47A6-984F-B8FCD5B4FF98}"/>
    <cellStyle name="Note 2 2 5 13" xfId="19655" xr:uid="{25D92BE2-1554-4BE4-AA39-653EB972A6F5}"/>
    <cellStyle name="Note 2 2 5 14" xfId="20522" xr:uid="{8D0DFF3B-BF53-48B8-B18E-FABEE42C72D6}"/>
    <cellStyle name="Note 2 2 5 15" xfId="21814" xr:uid="{A99A771F-42EA-4C6B-9537-2A70C734D297}"/>
    <cellStyle name="Note 2 2 5 16" xfId="23103" xr:uid="{CBD78E38-20E4-4F67-93D4-A120B4909354}"/>
    <cellStyle name="Note 2 2 5 2" xfId="5141" xr:uid="{823F3296-AE00-497A-82C2-FAD5F0BB4B28}"/>
    <cellStyle name="Note 2 2 5 3" xfId="6168" xr:uid="{53781393-DFDB-425A-A0D8-EFB5EF5038B1}"/>
    <cellStyle name="Note 2 2 5 4" xfId="7497" xr:uid="{661ADE9A-0057-4892-AC35-90AE05E67E2A}"/>
    <cellStyle name="Note 2 2 5 5" xfId="8826" xr:uid="{B8C7395C-0908-49A4-9B4F-9B6A98FE282F}"/>
    <cellStyle name="Note 2 2 5 6" xfId="10420" xr:uid="{612D27B4-5A02-40E8-9BC6-D4191D3C006E}"/>
    <cellStyle name="Note 2 2 5 7" xfId="11778" xr:uid="{62E91B71-7FB4-4C14-81C8-F363327E3E61}"/>
    <cellStyle name="Note 2 2 5 8" xfId="13194" xr:uid="{A599793A-0978-4816-B25C-048EA9AF60BF}"/>
    <cellStyle name="Note 2 2 5 9" xfId="14142" xr:uid="{EE5B7338-9001-49F4-8FDB-1E81D7B9937A}"/>
    <cellStyle name="Note 2 2 6" xfId="3108" xr:uid="{74FE8699-07D9-4872-A402-FD7BE46EC446}"/>
    <cellStyle name="Note 2 2 6 10" xfId="15408" xr:uid="{17C6C6A6-0E9E-4D08-B010-A99DB576304B}"/>
    <cellStyle name="Note 2 2 6 11" xfId="16737" xr:uid="{6F638149-C8F1-40A9-8A58-C2A1E4FA577C}"/>
    <cellStyle name="Note 2 2 6 12" xfId="18068" xr:uid="{A8652664-97D9-46D8-99E4-300D9C381405}"/>
    <cellStyle name="Note 2 2 6 13" xfId="19658" xr:uid="{01703471-A23C-43E0-9103-3AD169BB5B4A}"/>
    <cellStyle name="Note 2 2 6 14" xfId="20458" xr:uid="{1E5C5665-8AF8-4D41-A01D-89CC19D923F0}"/>
    <cellStyle name="Note 2 2 6 15" xfId="21750" xr:uid="{A84025BF-2E8A-416D-84D7-BB682972D91A}"/>
    <cellStyle name="Note 2 2 6 16" xfId="23039" xr:uid="{A12C7DAF-35BA-49B0-920A-E6D0E766D4E4}"/>
    <cellStyle name="Note 2 2 6 2" xfId="5144" xr:uid="{1B8082E3-D225-4A04-8ADF-54C9404F80C6}"/>
    <cellStyle name="Note 2 2 6 3" xfId="6104" xr:uid="{0AC3F39D-661A-4F93-BF95-2FE47DEA65D3}"/>
    <cellStyle name="Note 2 2 6 4" xfId="7433" xr:uid="{D7058730-B724-4CBB-828D-33E1763F1D43}"/>
    <cellStyle name="Note 2 2 6 5" xfId="8762" xr:uid="{0964FB71-058E-4F0E-9D1B-84020DF1D376}"/>
    <cellStyle name="Note 2 2 6 6" xfId="10423" xr:uid="{DB6F5A3D-5C7E-4059-8675-E425333108BA}"/>
    <cellStyle name="Note 2 2 6 7" xfId="11781" xr:uid="{5EAD2829-5EB9-4C68-A5C9-C42FF63E5EC1}"/>
    <cellStyle name="Note 2 2 6 8" xfId="12532" xr:uid="{412AB75C-68FC-46F5-9297-4DFD86C9F84C}"/>
    <cellStyle name="Note 2 2 6 9" xfId="14078" xr:uid="{2DDE2786-39F5-4297-AD14-6CF19F7DBDDE}"/>
    <cellStyle name="Note 2 2 7" xfId="3022" xr:uid="{CDB56525-AD51-4F13-BF2B-0860A44BCE50}"/>
    <cellStyle name="Note 2 2 7 10" xfId="15322" xr:uid="{3041D85D-568F-4FF9-90A3-504575F43F7A}"/>
    <cellStyle name="Note 2 2 7 11" xfId="16651" xr:uid="{CC6E3AFF-84B7-48F1-A88C-28FAE240970B}"/>
    <cellStyle name="Note 2 2 7 12" xfId="17982" xr:uid="{B53572DA-6493-4ACC-A0DD-68BD74AF73BC}"/>
    <cellStyle name="Note 2 2 7 13" xfId="19868" xr:uid="{8F896D35-D431-43D2-B980-095DE2971C8F}"/>
    <cellStyle name="Note 2 2 7 14" xfId="20372" xr:uid="{08CFDDEC-9768-417D-8173-026D2FEEFD84}"/>
    <cellStyle name="Note 2 2 7 15" xfId="21664" xr:uid="{432EBCC8-A55C-4628-82F1-BAE816DF27B4}"/>
    <cellStyle name="Note 2 2 7 16" xfId="22953" xr:uid="{E46046A3-3504-410F-B1F6-8B1EE0F6BC65}"/>
    <cellStyle name="Note 2 2 7 2" xfId="5408" xr:uid="{580F4937-F782-48BB-8480-28DA884EEE91}"/>
    <cellStyle name="Note 2 2 7 3" xfId="6018" xr:uid="{8B6088BB-8801-4168-9B3A-A6F48FA3FFE3}"/>
    <cellStyle name="Note 2 2 7 4" xfId="7347" xr:uid="{6852AF2F-FEE8-4445-B152-DA09BB152F36}"/>
    <cellStyle name="Note 2 2 7 5" xfId="8676" xr:uid="{32ABBA22-3FD9-4215-AFFC-A0FCB5E51705}"/>
    <cellStyle name="Note 2 2 7 6" xfId="10674" xr:uid="{896F20FB-3A2C-4FB7-B719-9730EBDC23BC}"/>
    <cellStyle name="Note 2 2 7 7" xfId="12045" xr:uid="{8D25C7C0-821F-4567-B399-0AFEFF190CB8}"/>
    <cellStyle name="Note 2 2 7 8" xfId="12421" xr:uid="{6BEFE2C1-D84F-44D1-A26B-227B53A8138D}"/>
    <cellStyle name="Note 2 2 7 9" xfId="13992" xr:uid="{E87EC78C-9274-4A9F-BB3A-39756C0B34A2}"/>
    <cellStyle name="Note 2 2 8" xfId="3352" xr:uid="{AE7C95E0-C62A-4E81-B801-BC704FC46C96}"/>
    <cellStyle name="Note 2 2 8 10" xfId="15652" xr:uid="{6B38FE4F-006E-47A7-8BE5-3D6DA12EFC0D}"/>
    <cellStyle name="Note 2 2 8 11" xfId="16981" xr:uid="{4B09086C-9296-4311-A241-7D558D5532EF}"/>
    <cellStyle name="Note 2 2 8 12" xfId="18312" xr:uid="{C3C47562-A181-409F-8786-C1397CF8EFA5}"/>
    <cellStyle name="Note 2 2 8 13" xfId="13707" xr:uid="{D830DC91-34B1-464C-8FB2-52471432EB67}"/>
    <cellStyle name="Note 2 2 8 14" xfId="20702" xr:uid="{93AF7DF3-A265-4556-8706-DE5008AFFAF1}"/>
    <cellStyle name="Note 2 2 8 15" xfId="21994" xr:uid="{1E1C2436-5F9E-4295-9317-9748AEEC6020}"/>
    <cellStyle name="Note 2 2 8 16" xfId="23283" xr:uid="{01AF88C8-066F-480D-94DE-A4486562A9DB}"/>
    <cellStyle name="Note 2 2 8 2" xfId="4337" xr:uid="{04645E87-36A4-4B11-84B9-D88129929717}"/>
    <cellStyle name="Note 2 2 8 3" xfId="6348" xr:uid="{D0D54D32-4690-4AF0-9FCC-8C3EDB22F9E9}"/>
    <cellStyle name="Note 2 2 8 4" xfId="7677" xr:uid="{6838A15E-3DD5-416B-B29C-3723B61109C3}"/>
    <cellStyle name="Note 2 2 8 5" xfId="9006" xr:uid="{3086DA37-CB2A-456A-8D98-2F1F7D87D325}"/>
    <cellStyle name="Note 2 2 8 6" xfId="5318" xr:uid="{A850FA0D-5786-45D9-A758-6011C65D6BE7}"/>
    <cellStyle name="Note 2 2 8 7" xfId="10462" xr:uid="{0CA52528-164F-4CFA-9A55-4726A5FEADBB}"/>
    <cellStyle name="Note 2 2 8 8" xfId="13693" xr:uid="{79ED55A0-B59E-4EC5-9197-AA90F0AC63D2}"/>
    <cellStyle name="Note 2 2 8 9" xfId="14322" xr:uid="{CC088896-C060-4CFD-B473-1935717EE9BD}"/>
    <cellStyle name="Note 2 2 9" xfId="3514" xr:uid="{7F3AF873-CF89-4563-9927-B610B7FCD3E5}"/>
    <cellStyle name="Note 2 2 9 10" xfId="15814" xr:uid="{AC3F6A41-3F6C-4A6A-A38D-79F0CF6A080B}"/>
    <cellStyle name="Note 2 2 9 11" xfId="17143" xr:uid="{3A889396-40FB-45D5-8AC6-6F9A24D69C6B}"/>
    <cellStyle name="Note 2 2 9 12" xfId="18474" xr:uid="{2714B824-9AC9-44F5-AAA6-AC41C320F818}"/>
    <cellStyle name="Note 2 2 9 13" xfId="12884" xr:uid="{154C7FE1-4EC1-42FC-8040-DE0170E65928}"/>
    <cellStyle name="Note 2 2 9 14" xfId="20864" xr:uid="{FBFC180C-799D-4BB8-BB81-E4CEC0EC0802}"/>
    <cellStyle name="Note 2 2 9 15" xfId="22156" xr:uid="{FA4CE97E-9370-4835-9A23-95E54F06531A}"/>
    <cellStyle name="Note 2 2 9 16" xfId="23445" xr:uid="{50AD9862-3F1E-4659-8B61-A99BA00FCD2B}"/>
    <cellStyle name="Note 2 2 9 2" xfId="4311" xr:uid="{B0674B54-0D81-4570-8BE9-CBE00756DCEE}"/>
    <cellStyle name="Note 2 2 9 3" xfId="6510" xr:uid="{0B847BA9-338D-48A8-9F80-EE8C0A2C544B}"/>
    <cellStyle name="Note 2 2 9 4" xfId="7839" xr:uid="{211CB127-8B54-42BF-94A3-6C0B7D2A5FAA}"/>
    <cellStyle name="Note 2 2 9 5" xfId="9168" xr:uid="{68E0D5D8-B409-4503-9FD3-BE5F8E6B3C6F}"/>
    <cellStyle name="Note 2 2 9 6" xfId="2442" xr:uid="{9781740C-32B7-4DF2-A96A-B0C65EA1FBC0}"/>
    <cellStyle name="Note 2 2 9 7" xfId="10979" xr:uid="{7C11324D-6996-4271-9B65-B0987D3209CE}"/>
    <cellStyle name="Note 2 2 9 8" xfId="13603" xr:uid="{0A94BFB8-F155-4A8E-B5FE-56529D9681EE}"/>
    <cellStyle name="Note 2 2 9 9" xfId="14484" xr:uid="{3F88DBF0-7178-46A7-B0A6-C10B68759045}"/>
    <cellStyle name="Note 2 20" xfId="11581" xr:uid="{4B187BEC-B5A5-4AC9-AAB8-5E7C1AE6A5A5}"/>
    <cellStyle name="Note 2 21" xfId="11813" xr:uid="{3787840A-B1F3-492E-B6DA-A3AEFF7F165C}"/>
    <cellStyle name="Note 2 22" xfId="12858" xr:uid="{3F3E5D69-0F99-4FD6-92F4-9E7BAFF1CBEF}"/>
    <cellStyle name="Note 2 23" xfId="19246" xr:uid="{EF3490A3-5956-445A-B3E5-1E4C030E0E8C}"/>
    <cellStyle name="Note 2 24" xfId="20008" xr:uid="{62E242B5-3EDC-4300-911E-2081477C5F52}"/>
    <cellStyle name="Note 2 25" xfId="19865" xr:uid="{C8637A8E-68F5-4D24-9FE7-89CF6DDC3515}"/>
    <cellStyle name="Note 2 26" xfId="19558" xr:uid="{E042EF66-6208-4BF3-9417-450351D647D8}"/>
    <cellStyle name="Note 2 3" xfId="2835" xr:uid="{456684B2-AFF2-4218-8134-4788163D33EF}"/>
    <cellStyle name="Note 2 3 10" xfId="5720" xr:uid="{3A0A4ED3-FA8D-4658-96F8-47A00076D748}"/>
    <cellStyle name="Note 2 3 11" xfId="5831" xr:uid="{0A49A0BB-023D-481C-8B51-0981EEBBB317}"/>
    <cellStyle name="Note 2 3 12" xfId="7161" xr:uid="{EAE76A13-BAAE-4016-AD7D-6D0169F775F3}"/>
    <cellStyle name="Note 2 3 13" xfId="8490" xr:uid="{7ADAC83C-A803-459B-A0C7-2600BAA4B1CE}"/>
    <cellStyle name="Note 2 3 14" xfId="10970" xr:uid="{55573867-0CC4-433B-A0DC-A9130803C860}"/>
    <cellStyle name="Note 2 3 15" xfId="12358" xr:uid="{BC86D070-78B1-4387-B55B-C2CD1DD97A8E}"/>
    <cellStyle name="Note 2 3 16" xfId="11970" xr:uid="{4BD63209-A9F5-4395-BF83-9897F86A3A28}"/>
    <cellStyle name="Note 2 3 17" xfId="13806" xr:uid="{24BCF5EF-FBFE-499F-A023-CE29638F2AF8}"/>
    <cellStyle name="Note 2 3 18" xfId="15135" xr:uid="{1EBBD2BF-962B-4647-8EFA-AF4AC5ABC99E}"/>
    <cellStyle name="Note 2 3 19" xfId="16465" xr:uid="{137A155E-05BB-4B1A-9319-F21CC82784D6}"/>
    <cellStyle name="Note 2 3 2" xfId="2894" xr:uid="{18329355-7748-4786-AE92-3E223969AEB0}"/>
    <cellStyle name="Note 2 3 2 10" xfId="7220" xr:uid="{D409539B-2928-4E8B-8B50-89DA1FB87F8E}"/>
    <cellStyle name="Note 2 3 2 11" xfId="8549" xr:uid="{AD9EB48E-C9E5-4403-9837-E27ABA473647}"/>
    <cellStyle name="Note 2 3 2 12" xfId="9948" xr:uid="{6D9FCFD7-2380-4090-B0F9-730825D3B855}"/>
    <cellStyle name="Note 2 3 2 13" xfId="11286" xr:uid="{05FC05E3-8501-49E8-A5EB-1F401DFF1052}"/>
    <cellStyle name="Note 2 3 2 14" xfId="12780" xr:uid="{42FC7124-89D1-4F87-81E2-EB6A49C58E83}"/>
    <cellStyle name="Note 2 3 2 15" xfId="13865" xr:uid="{4BF3B62E-0D05-4512-BDC8-97D0C269F1CA}"/>
    <cellStyle name="Note 2 3 2 16" xfId="15194" xr:uid="{7F7F9FD8-CC00-45C3-BB75-CA45515A1558}"/>
    <cellStyle name="Note 2 3 2 17" xfId="16524" xr:uid="{886386C6-C9F4-4A97-BD4A-06B4191F3B69}"/>
    <cellStyle name="Note 2 3 2 18" xfId="17854" xr:uid="{3AA01CE7-6859-4F28-A9DA-9A6EDF6D4F84}"/>
    <cellStyle name="Note 2 3 2 19" xfId="19238" xr:uid="{5D4160D8-535B-4314-AE8B-A7781779E83A}"/>
    <cellStyle name="Note 2 3 2 2" xfId="3243" xr:uid="{372F9FDB-D5EE-4205-B0E3-C0BDB287C9BC}"/>
    <cellStyle name="Note 2 3 2 2 10" xfId="15543" xr:uid="{61348D40-91EF-4BD0-8569-554EB5CAFE2C}"/>
    <cellStyle name="Note 2 3 2 2 11" xfId="16872" xr:uid="{CBFBCF9D-F629-477E-B720-ECC3473D1B4F}"/>
    <cellStyle name="Note 2 3 2 2 12" xfId="18203" xr:uid="{FC6464E3-17EF-4113-813C-54795CE1FF10}"/>
    <cellStyle name="Note 2 3 2 2 13" xfId="19815" xr:uid="{509F0CF9-B25C-4118-BD74-BE9D2E320178}"/>
    <cellStyle name="Note 2 3 2 2 14" xfId="20593" xr:uid="{A3E523DE-B6EE-4FC2-9F47-68A696CDD1F1}"/>
    <cellStyle name="Note 2 3 2 2 15" xfId="21885" xr:uid="{A6E7BA03-660F-4A10-B46C-7CCAC178A27A}"/>
    <cellStyle name="Note 2 3 2 2 16" xfId="23174" xr:uid="{BCAD3952-22AB-4458-B07D-17F867FE3EC6}"/>
    <cellStyle name="Note 2 3 2 2 2" xfId="5342" xr:uid="{E4B5B85B-FE04-46CC-A7ED-E1CD981EEDFA}"/>
    <cellStyle name="Note 2 3 2 2 3" xfId="6239" xr:uid="{D4FF2F1F-D96F-40B2-9295-9F696479482B}"/>
    <cellStyle name="Note 2 3 2 2 4" xfId="7568" xr:uid="{5A36D564-6AB6-4C96-99CC-22BC57EC4525}"/>
    <cellStyle name="Note 2 3 2 2 5" xfId="8897" xr:uid="{65E65117-B4C9-45E0-9393-EBA07086416F}"/>
    <cellStyle name="Note 2 3 2 2 6" xfId="10611" xr:uid="{4D5CD99E-F99C-4100-ABB5-7A089103772F}"/>
    <cellStyle name="Note 2 3 2 2 7" xfId="11979" xr:uid="{6365A2CC-D10D-41BA-A74D-5ACFC39A1C98}"/>
    <cellStyle name="Note 2 3 2 2 8" xfId="12162" xr:uid="{7797F494-F274-4F8F-A7EB-8BA38BDA9827}"/>
    <cellStyle name="Note 2 3 2 2 9" xfId="14213" xr:uid="{992902C1-FB9B-4755-AC27-B54812EAF651}"/>
    <cellStyle name="Note 2 3 2 20" xfId="20260" xr:uid="{EA45D7F5-01F6-4D10-A689-B567CAF52538}"/>
    <cellStyle name="Note 2 3 2 21" xfId="21553" xr:uid="{66C88A62-BDF6-4D5E-98DE-10EB198897EC}"/>
    <cellStyle name="Note 2 3 2 22" xfId="22844" xr:uid="{AFA1B08A-045E-4EE4-8F77-7A245ABB039C}"/>
    <cellStyle name="Note 2 3 2 3" xfId="3408" xr:uid="{F930E334-F92F-43D8-8584-AF233E159A92}"/>
    <cellStyle name="Note 2 3 2 3 10" xfId="15708" xr:uid="{9985AF0A-AE30-47A3-8262-C19D5D45C6AF}"/>
    <cellStyle name="Note 2 3 2 3 11" xfId="17037" xr:uid="{11DE8A39-3BF2-4C1E-8887-BC679B2B7837}"/>
    <cellStyle name="Note 2 3 2 3 12" xfId="18368" xr:uid="{86DCDDD0-A0F6-4D08-9626-9498A3B28052}"/>
    <cellStyle name="Note 2 3 2 3 13" xfId="19121" xr:uid="{7CA6C9AC-5061-48F2-A9BF-0A9B435F87AF}"/>
    <cellStyle name="Note 2 3 2 3 14" xfId="20758" xr:uid="{2EE123A0-4002-4C29-A578-B4CC93E15F2D}"/>
    <cellStyle name="Note 2 3 2 3 15" xfId="22050" xr:uid="{82E71B9C-B6E8-4CBD-AF03-2A9679DCAEF3}"/>
    <cellStyle name="Note 2 3 2 3 16" xfId="23339" xr:uid="{FA41957D-459E-42DD-B89D-B297E725F067}"/>
    <cellStyle name="Note 2 3 2 3 2" xfId="4508" xr:uid="{612AA445-B49C-454B-B73C-6A5B2DD73B77}"/>
    <cellStyle name="Note 2 3 2 3 3" xfId="6404" xr:uid="{10EF5EAA-D74C-4DFA-BAE0-920914CD12DE}"/>
    <cellStyle name="Note 2 3 2 3 4" xfId="7733" xr:uid="{1783DCD4-F056-4266-9F8D-51E25B94A85C}"/>
    <cellStyle name="Note 2 3 2 3 5" xfId="9062" xr:uid="{4B8563EB-EDA5-4F23-9B7D-9757695DC19B}"/>
    <cellStyle name="Note 2 3 2 3 6" xfId="9816" xr:uid="{3D666F73-5111-44EA-9685-07393146A06D}"/>
    <cellStyle name="Note 2 3 2 3 7" xfId="11149" xr:uid="{B5E4948F-415E-4155-B3BF-2E05CC1EE63F}"/>
    <cellStyle name="Note 2 3 2 3 8" xfId="13314" xr:uid="{DBB6DE8F-417D-4BC6-B220-F7C6471915C9}"/>
    <cellStyle name="Note 2 3 2 3 9" xfId="14378" xr:uid="{A575476B-17C2-4869-A0F3-F673295C9114}"/>
    <cellStyle name="Note 2 3 2 4" xfId="3568" xr:uid="{66998176-AD6F-4E9F-A57D-AED649561DC9}"/>
    <cellStyle name="Note 2 3 2 4 10" xfId="15868" xr:uid="{D1187648-7EF4-4077-9360-E745350469A7}"/>
    <cellStyle name="Note 2 3 2 4 11" xfId="17197" xr:uid="{623E2D40-A1B0-4DD8-8ECA-E7A63B51403B}"/>
    <cellStyle name="Note 2 3 2 4 12" xfId="18528" xr:uid="{0FF7511D-53A6-4AD9-B0CF-5B239841D25D}"/>
    <cellStyle name="Note 2 3 2 4 13" xfId="19211" xr:uid="{F5F23AFF-72A0-4041-84B6-B830F7A8C30A}"/>
    <cellStyle name="Note 2 3 2 4 14" xfId="20918" xr:uid="{44289F57-A5B4-42FA-BCBF-AF4802732A62}"/>
    <cellStyle name="Note 2 3 2 4 15" xfId="22210" xr:uid="{65CFA257-4028-4028-AF36-BE40CD27FD0B}"/>
    <cellStyle name="Note 2 3 2 4 16" xfId="23499" xr:uid="{174F1BE1-6888-4FE1-98DC-79622F0F32E9}"/>
    <cellStyle name="Note 2 3 2 4 2" xfId="4617" xr:uid="{10A1ABB6-2201-42E8-A84F-1974CFB410A5}"/>
    <cellStyle name="Note 2 3 2 4 3" xfId="6564" xr:uid="{8E392172-BD32-4642-8A67-CD961F813ADB}"/>
    <cellStyle name="Note 2 3 2 4 4" xfId="7893" xr:uid="{01502585-BE05-4E5A-9F9D-6D58D49C2718}"/>
    <cellStyle name="Note 2 3 2 4 5" xfId="9222" xr:uid="{C72825D4-3C47-49C5-A884-7EEC5BDE4B11}"/>
    <cellStyle name="Note 2 3 2 4 6" xfId="9921" xr:uid="{F45D4F74-B879-42C5-940F-E0ED88420005}"/>
    <cellStyle name="Note 2 3 2 4 7" xfId="11257" xr:uid="{CD9682DB-FA6B-4A73-AFB7-7674DF5DAD23}"/>
    <cellStyle name="Note 2 3 2 4 8" xfId="13121" xr:uid="{A2962EAA-9019-426D-A216-CC2B4BD78D86}"/>
    <cellStyle name="Note 2 3 2 4 9" xfId="14538" xr:uid="{5D0185FA-940A-4BC3-A6B2-C5842C907C77}"/>
    <cellStyle name="Note 2 3 2 5" xfId="3727" xr:uid="{D07D4666-13F6-4581-9FC7-D5D0A7A6D1C9}"/>
    <cellStyle name="Note 2 3 2 5 10" xfId="16027" xr:uid="{8C58D501-8385-4366-BE89-7671CC2A9FA6}"/>
    <cellStyle name="Note 2 3 2 5 11" xfId="17356" xr:uid="{25D680B8-7837-4644-9F99-C3EBFA385135}"/>
    <cellStyle name="Note 2 3 2 5 12" xfId="18687" xr:uid="{49BE6795-07C6-440C-95B4-7C991BEAD5F2}"/>
    <cellStyle name="Note 2 3 2 5 13" xfId="19501" xr:uid="{0D8C62D0-B70E-4557-88C7-66D790000CD5}"/>
    <cellStyle name="Note 2 3 2 5 14" xfId="21077" xr:uid="{1329F25D-9821-45A4-B6E4-1B5C9CE6E242}"/>
    <cellStyle name="Note 2 3 2 5 15" xfId="22369" xr:uid="{DD0B5196-1D5E-40A2-ACBE-26990D866245}"/>
    <cellStyle name="Note 2 3 2 5 16" xfId="23658" xr:uid="{B8EA1C6A-A785-4257-8CB5-F32D4FD44130}"/>
    <cellStyle name="Note 2 3 2 5 2" xfId="4957" xr:uid="{0896E73F-98E3-4818-AE2A-B598D97DE2A0}"/>
    <cellStyle name="Note 2 3 2 5 3" xfId="6723" xr:uid="{BAB87216-214F-4FD3-9DDE-93ABD752454F}"/>
    <cellStyle name="Note 2 3 2 5 4" xfId="8052" xr:uid="{C0E0AB85-0F99-4CBA-804F-5766DA66C09A}"/>
    <cellStyle name="Note 2 3 2 5 5" xfId="9381" xr:uid="{2ED024DC-CBFF-418F-ABC1-57F96CAD029C}"/>
    <cellStyle name="Note 2 3 2 5 6" xfId="10247" xr:uid="{DAF4FD52-F218-4F8E-8C58-376255521CE5}"/>
    <cellStyle name="Note 2 3 2 5 7" xfId="11596" xr:uid="{EE37FD45-7609-43FC-AE4A-1E3587BB7DE2}"/>
    <cellStyle name="Note 2 3 2 5 8" xfId="13417" xr:uid="{B05EB82A-0D80-405E-B222-1B2C2C758433}"/>
    <cellStyle name="Note 2 3 2 5 9" xfId="14697" xr:uid="{E48EB045-31E8-45FC-9ABB-B25DD4D74791}"/>
    <cellStyle name="Note 2 3 2 6" xfId="3882" xr:uid="{C85924F6-BC89-42DC-8C70-7F92094F78D9}"/>
    <cellStyle name="Note 2 3 2 6 10" xfId="16182" xr:uid="{E21A8BC5-E181-4FA1-91F2-7028ED26FDC3}"/>
    <cellStyle name="Note 2 3 2 6 11" xfId="17511" xr:uid="{9D301BF4-028C-42BE-AB7C-3994F1F2397D}"/>
    <cellStyle name="Note 2 3 2 6 12" xfId="18842" xr:uid="{3EAF9DBE-4285-42D5-8786-9684B0E1323A}"/>
    <cellStyle name="Note 2 3 2 6 13" xfId="19886" xr:uid="{49E207FB-6F7C-4E26-805D-5090808CB409}"/>
    <cellStyle name="Note 2 3 2 6 14" xfId="21232" xr:uid="{F4CE883A-2C79-4266-9AE2-2A9705E6A7A5}"/>
    <cellStyle name="Note 2 3 2 6 15" xfId="22524" xr:uid="{AE8CCDEA-E505-4D7B-B1F4-00165E363496}"/>
    <cellStyle name="Note 2 3 2 6 16" xfId="23813" xr:uid="{06F0FD10-1A44-4A1D-8A3C-357E329D38E3}"/>
    <cellStyle name="Note 2 3 2 6 2" xfId="5433" xr:uid="{9BCCA5F6-8DF0-4C63-8B24-DE14B85B92CF}"/>
    <cellStyle name="Note 2 3 2 6 3" xfId="6878" xr:uid="{373FD6F4-0126-41B3-B2B9-466A68E9008A}"/>
    <cellStyle name="Note 2 3 2 6 4" xfId="8207" xr:uid="{739396A8-497B-47C3-8FA9-2F59A95D5340}"/>
    <cellStyle name="Note 2 3 2 6 5" xfId="9536" xr:uid="{3C26FCF5-FB34-434C-AB96-4E0C6782A9FC}"/>
    <cellStyle name="Note 2 3 2 6 6" xfId="10698" xr:uid="{1916A6B8-D749-409D-A37D-1934BFB6C230}"/>
    <cellStyle name="Note 2 3 2 6 7" xfId="12224" xr:uid="{49606A89-283C-40FD-B698-30C425615447}"/>
    <cellStyle name="Note 2 3 2 6 8" xfId="12726" xr:uid="{9E29FA74-1820-40A2-A3DB-F9D935222D47}"/>
    <cellStyle name="Note 2 3 2 6 9" xfId="14852" xr:uid="{2B6C2EF2-DCD8-43BD-854A-12AA441F5205}"/>
    <cellStyle name="Note 2 3 2 7" xfId="4034" xr:uid="{D32A47EB-4A05-4CEA-A203-4E7CDFD65E54}"/>
    <cellStyle name="Note 2 3 2 7 10" xfId="16334" xr:uid="{9624CD31-AB72-4AB2-A53C-CF4C17040ACF}"/>
    <cellStyle name="Note 2 3 2 7 11" xfId="17663" xr:uid="{BD21055A-E607-474E-84AA-3D96BAFCBD97}"/>
    <cellStyle name="Note 2 3 2 7 12" xfId="18994" xr:uid="{2D0F4F70-24AB-4B15-9CFC-17066B54B090}"/>
    <cellStyle name="Note 2 3 2 7 13" xfId="11960" xr:uid="{A7C57A84-5D36-4D8A-8B97-A96A8CBEED06}"/>
    <cellStyle name="Note 2 3 2 7 14" xfId="21384" xr:uid="{36CDDA7D-81A3-4ED3-A683-5D646F65039A}"/>
    <cellStyle name="Note 2 3 2 7 15" xfId="22676" xr:uid="{7FFCF0BE-7037-42FA-BFAA-8EC659BDE3FF}"/>
    <cellStyle name="Note 2 3 2 7 16" xfId="23965" xr:uid="{E4596F38-8059-4B52-9319-1BF62293CF4A}"/>
    <cellStyle name="Note 2 3 2 7 2" xfId="4139" xr:uid="{555F569F-189F-4830-8B94-6B502B015944}"/>
    <cellStyle name="Note 2 3 2 7 3" xfId="7030" xr:uid="{87E931AD-19F4-459D-8C85-A7E5525F496C}"/>
    <cellStyle name="Note 2 3 2 7 4" xfId="8359" xr:uid="{663E74BD-D01C-4691-83A4-31F1DC36D732}"/>
    <cellStyle name="Note 2 3 2 7 5" xfId="9688" xr:uid="{7AB3B80B-F501-44E8-BC4F-F05C0DA8B80A}"/>
    <cellStyle name="Note 2 3 2 7 6" xfId="4985" xr:uid="{92960B37-11A2-4A67-B67A-61A69E36B87E}"/>
    <cellStyle name="Note 2 3 2 7 7" xfId="10906" xr:uid="{1E97E207-D0A6-4C72-9677-E285BFFA3475}"/>
    <cellStyle name="Note 2 3 2 7 8" xfId="13453" xr:uid="{DC244420-4778-481A-B2FA-E646BAA10EB3}"/>
    <cellStyle name="Note 2 3 2 7 9" xfId="15004" xr:uid="{0022474E-1947-4F5F-B9F8-9CE490E9F12B}"/>
    <cellStyle name="Note 2 3 2 8" xfId="4647" xr:uid="{DDAA40C0-1165-44CA-9C52-8FF543AC2DAD}"/>
    <cellStyle name="Note 2 3 2 9" xfId="5890" xr:uid="{23E8C48A-AC6A-422D-A94A-E3C7DB38C7CB}"/>
    <cellStyle name="Note 2 3 20" xfId="17795" xr:uid="{D1C5DD40-BC0C-4013-8878-5A73CC743AE4}"/>
    <cellStyle name="Note 2 3 21" xfId="20127" xr:uid="{31B0295F-0E31-4DF9-A63E-DC9752A51E20}"/>
    <cellStyle name="Note 2 3 22" xfId="20211" xr:uid="{7B1F8647-0A55-4094-B7BC-4575757643FA}"/>
    <cellStyle name="Note 2 3 23" xfId="21504" xr:uid="{BA6F152C-07FF-468A-8958-1A2BF43CDA50}"/>
    <cellStyle name="Note 2 3 24" xfId="22795" xr:uid="{8B8D3D94-8652-4DD1-AF15-290BCED51692}"/>
    <cellStyle name="Note 2 3 3" xfId="2955" xr:uid="{A5121A91-E725-42D8-87C5-62AE6AFB1EDD}"/>
    <cellStyle name="Note 2 3 3 10" xfId="7281" xr:uid="{4CAD95E7-BF4A-4CEC-9CB1-344687CBB3C5}"/>
    <cellStyle name="Note 2 3 3 11" xfId="8610" xr:uid="{15453638-2D87-4322-929E-5B144CD1C547}"/>
    <cellStyle name="Note 2 3 3 12" xfId="9945" xr:uid="{A8BD8632-BF04-4325-B351-2E0C104C500E}"/>
    <cellStyle name="Note 2 3 3 13" xfId="11283" xr:uid="{5CBD9D49-EB22-4E13-8DB1-6C3F07E6A3F6}"/>
    <cellStyle name="Note 2 3 3 14" xfId="12902" xr:uid="{5BCEB5C8-83EE-44E0-B514-6BA0C2DF5993}"/>
    <cellStyle name="Note 2 3 3 15" xfId="13926" xr:uid="{81D9B5E8-8CC5-4CE8-B45A-B09C520196BB}"/>
    <cellStyle name="Note 2 3 3 16" xfId="15255" xr:uid="{0871B9B5-23B8-46E3-B5DC-798B7F7B09B0}"/>
    <cellStyle name="Note 2 3 3 17" xfId="16585" xr:uid="{4C550130-337C-4CE8-AB26-8FBA9758324F}"/>
    <cellStyle name="Note 2 3 3 18" xfId="17915" xr:uid="{BDB5BBC7-49D3-41E1-865B-B38564E7830F}"/>
    <cellStyle name="Note 2 3 3 19" xfId="19235" xr:uid="{E5BFE8A6-9E8D-46D7-9875-A802DEE0F57C}"/>
    <cellStyle name="Note 2 3 3 2" xfId="3304" xr:uid="{BD4AB7BC-2449-4FD5-AEBC-A0648E46874E}"/>
    <cellStyle name="Note 2 3 3 2 10" xfId="15604" xr:uid="{AD71FA99-95C2-4FED-B435-58F94E4E6DD0}"/>
    <cellStyle name="Note 2 3 3 2 11" xfId="16933" xr:uid="{BA0DF6AA-5DCE-43A3-8849-31158D15BF45}"/>
    <cellStyle name="Note 2 3 3 2 12" xfId="18264" xr:uid="{DCDD0C24-72FE-4EF3-B4B3-5235B9A6A640}"/>
    <cellStyle name="Note 2 3 3 2 13" xfId="19598" xr:uid="{0E05A5F0-00F7-4D77-B727-A84E42FC520A}"/>
    <cellStyle name="Note 2 3 3 2 14" xfId="20654" xr:uid="{C1058553-0B5F-4C7F-84ED-F051C3E902D9}"/>
    <cellStyle name="Note 2 3 3 2 15" xfId="21946" xr:uid="{5E8B7F85-2343-4AD8-AD8F-352837E759A1}"/>
    <cellStyle name="Note 2 3 3 2 16" xfId="23235" xr:uid="{1A493DFA-E4A4-41FE-B685-1DBEC49F7CCA}"/>
    <cellStyle name="Note 2 3 3 2 2" xfId="5074" xr:uid="{5BC21E23-0971-4607-82B8-2090FC9C6B9D}"/>
    <cellStyle name="Note 2 3 3 2 3" xfId="6300" xr:uid="{87744774-317F-4B3F-9CAD-9A85797F14CE}"/>
    <cellStyle name="Note 2 3 3 2 4" xfId="7629" xr:uid="{766FF5A4-74D5-4379-B6E2-13E4ACD92CED}"/>
    <cellStyle name="Note 2 3 3 2 5" xfId="8958" xr:uid="{1EC33AF9-5D01-4323-8AE6-E5721B6DD6FB}"/>
    <cellStyle name="Note 2 3 3 2 6" xfId="10358" xr:uid="{86370968-8078-4DD5-A271-32712443CB27}"/>
    <cellStyle name="Note 2 3 3 2 7" xfId="11712" xr:uid="{44F54C26-04A0-4BAF-AAE5-8AAC8D500D96}"/>
    <cellStyle name="Note 2 3 3 2 8" xfId="12309" xr:uid="{A71C89DC-2C4B-4089-B483-D0645F508EC4}"/>
    <cellStyle name="Note 2 3 3 2 9" xfId="14274" xr:uid="{061EC8BC-1389-4A5F-AB12-BE812922FB93}"/>
    <cellStyle name="Note 2 3 3 20" xfId="20321" xr:uid="{7A4A8C0D-83FF-4C2F-95FE-4E3C16167DBC}"/>
    <cellStyle name="Note 2 3 3 21" xfId="21614" xr:uid="{6D7879BF-656A-4B68-ADD2-1F473C6CA3FE}"/>
    <cellStyle name="Note 2 3 3 22" xfId="22905" xr:uid="{10F747D3-645D-4105-8ED5-79CD3A7DD4B2}"/>
    <cellStyle name="Note 2 3 3 3" xfId="3469" xr:uid="{34BE287F-8DE2-4D5D-BD6C-415F697EDE7F}"/>
    <cellStyle name="Note 2 3 3 3 10" xfId="15769" xr:uid="{E8661558-6DBC-4CD6-BB13-A67306B72208}"/>
    <cellStyle name="Note 2 3 3 3 11" xfId="17098" xr:uid="{3ED19AC7-7E02-4CEF-AB26-6FC1AA515380}"/>
    <cellStyle name="Note 2 3 3 3 12" xfId="18429" xr:uid="{BA08764D-A21F-4E6F-B0AB-6DBD7E6ECC19}"/>
    <cellStyle name="Note 2 3 3 3 13" xfId="12982" xr:uid="{6418FEE1-D973-4456-8240-61A325984C28}"/>
    <cellStyle name="Note 2 3 3 3 14" xfId="20819" xr:uid="{F338875E-3656-4F80-B82F-663807FC68E3}"/>
    <cellStyle name="Note 2 3 3 3 15" xfId="22111" xr:uid="{4B0E88AE-0947-48DA-81F7-6F2ABA1432CD}"/>
    <cellStyle name="Note 2 3 3 3 16" xfId="23400" xr:uid="{71231624-F85F-423E-90EF-CD8837547C4A}"/>
    <cellStyle name="Note 2 3 3 3 2" xfId="4376" xr:uid="{1584C19C-18AB-4AE7-A0E3-EEC50AE462A2}"/>
    <cellStyle name="Note 2 3 3 3 3" xfId="6465" xr:uid="{77497B5D-6EE1-4382-BDD7-A4A5F7C05C7F}"/>
    <cellStyle name="Note 2 3 3 3 4" xfId="7794" xr:uid="{488D7057-432E-4019-9BE0-33F74897A5FF}"/>
    <cellStyle name="Note 2 3 3 3 5" xfId="9123" xr:uid="{1E605CD5-A8A8-45FA-BA35-7636993916E6}"/>
    <cellStyle name="Note 2 3 3 3 6" xfId="5464" xr:uid="{ED97E5D0-9378-4AB6-AD67-9267D5AB825F}"/>
    <cellStyle name="Note 2 3 3 3 7" xfId="9902" xr:uid="{45AF2FF5-59F4-4662-94F5-0CAA9A840F43}"/>
    <cellStyle name="Note 2 3 3 3 8" xfId="12971" xr:uid="{9125389C-2E4F-495C-A824-562C4E1D2F7C}"/>
    <cellStyle name="Note 2 3 3 3 9" xfId="14439" xr:uid="{7DACC5C7-DF93-4905-82B8-C2095EF95397}"/>
    <cellStyle name="Note 2 3 3 4" xfId="3629" xr:uid="{09F88DB7-167B-4AEA-96C4-5CE75524DD04}"/>
    <cellStyle name="Note 2 3 3 4 10" xfId="15929" xr:uid="{D6B142BF-2FC6-46A6-BD50-12F3DD7B4B37}"/>
    <cellStyle name="Note 2 3 3 4 11" xfId="17258" xr:uid="{C3002EBA-BB87-4839-9E55-132541CF4FF4}"/>
    <cellStyle name="Note 2 3 3 4 12" xfId="18589" xr:uid="{5A80ECAD-6FB8-401E-8E88-2E43DAF8FFE5}"/>
    <cellStyle name="Note 2 3 3 4 13" xfId="15104" xr:uid="{8115FB47-C9D5-4EF4-807E-577AE7594A83}"/>
    <cellStyle name="Note 2 3 3 4 14" xfId="20979" xr:uid="{DCB53007-5349-4B8C-AEB8-69A3DACAA08C}"/>
    <cellStyle name="Note 2 3 3 4 15" xfId="22271" xr:uid="{6480B24D-BFB7-41E6-8822-4E7C6B93EA90}"/>
    <cellStyle name="Note 2 3 3 4 16" xfId="23560" xr:uid="{F6F87AA9-9AD6-4238-8A9C-38393311A41A}"/>
    <cellStyle name="Note 2 3 3 4 2" xfId="4373" xr:uid="{21E53841-C801-4F80-9CE8-105EE79B8F9C}"/>
    <cellStyle name="Note 2 3 3 4 3" xfId="6625" xr:uid="{E75B6888-CBD4-480C-AEEE-59FEB9257B1A}"/>
    <cellStyle name="Note 2 3 3 4 4" xfId="7954" xr:uid="{6DD7B279-DD8F-406C-B4DE-9F05E26D8568}"/>
    <cellStyle name="Note 2 3 3 4 5" xfId="9283" xr:uid="{236E6440-6B62-41B5-9C21-036FAA5A9829}"/>
    <cellStyle name="Note 2 3 3 4 6" xfId="5573" xr:uid="{5368EB4F-ABC5-4DA5-9DCE-06BB2422F976}"/>
    <cellStyle name="Note 2 3 3 4 7" xfId="4578" xr:uid="{55F95DBB-8F4D-4664-8536-778FB0EEE73B}"/>
    <cellStyle name="Note 2 3 3 4 8" xfId="13447" xr:uid="{47AD5DE7-B1E8-49F0-AB64-D7A018C09AE0}"/>
    <cellStyle name="Note 2 3 3 4 9" xfId="14599" xr:uid="{83CB5E40-BB60-43D4-80D2-83E1B29F2224}"/>
    <cellStyle name="Note 2 3 3 5" xfId="3788" xr:uid="{523B6637-F2C7-43E3-93D7-70F76D830DA1}"/>
    <cellStyle name="Note 2 3 3 5 10" xfId="16088" xr:uid="{F0D7B537-6AEF-470C-AE48-866EFF568275}"/>
    <cellStyle name="Note 2 3 3 5 11" xfId="17417" xr:uid="{4D8D3A32-C135-41E7-ABD9-6F873F543832}"/>
    <cellStyle name="Note 2 3 3 5 12" xfId="18748" xr:uid="{D471A50E-B01E-4A4E-BBA6-560E14827009}"/>
    <cellStyle name="Note 2 3 3 5 13" xfId="19966" xr:uid="{7054BA46-B5F4-400C-9C24-2EC4EE694C46}"/>
    <cellStyle name="Note 2 3 3 5 14" xfId="21138" xr:uid="{589F32B4-8491-422C-9266-205CDC3C8729}"/>
    <cellStyle name="Note 2 3 3 5 15" xfId="22430" xr:uid="{AD912F5A-9BA8-4098-8B8B-4AFBCE2D5F9E}"/>
    <cellStyle name="Note 2 3 3 5 16" xfId="23719" xr:uid="{6D6D6948-70EF-4844-8CA0-DEAA53E43FD9}"/>
    <cellStyle name="Note 2 3 3 5 2" xfId="5529" xr:uid="{729F07D3-EC25-4E6E-8127-8A65EE0C6F28}"/>
    <cellStyle name="Note 2 3 3 5 3" xfId="6784" xr:uid="{B2A2E1BC-7128-4725-A30D-1E2FED3D2EF4}"/>
    <cellStyle name="Note 2 3 3 5 4" xfId="8113" xr:uid="{7F904C4E-8308-461B-AF7C-EF6D921F5ECF}"/>
    <cellStyle name="Note 2 3 3 5 5" xfId="9442" xr:uid="{72321852-848B-4B40-8E6A-1A5950644326}"/>
    <cellStyle name="Note 2 3 3 5 6" xfId="10789" xr:uid="{DF853AF6-285D-4828-AE1B-73DE5A723AC2}"/>
    <cellStyle name="Note 2 3 3 5 7" xfId="12319" xr:uid="{3AB03C88-D0EE-45F5-B87B-14EC734321DB}"/>
    <cellStyle name="Note 2 3 3 5 8" xfId="11945" xr:uid="{19102490-F067-4F66-9EE8-72E27942C010}"/>
    <cellStyle name="Note 2 3 3 5 9" xfId="14758" xr:uid="{3A044D19-47EB-4DE9-99CE-9571DD7B54C1}"/>
    <cellStyle name="Note 2 3 3 6" xfId="3943" xr:uid="{6ACFADC3-D742-4169-A9F3-D91D52EE5935}"/>
    <cellStyle name="Note 2 3 3 6 10" xfId="16243" xr:uid="{35A37EDB-2E79-44E6-BA3A-57D300BEA2BB}"/>
    <cellStyle name="Note 2 3 3 6 11" xfId="17572" xr:uid="{DF7AEB87-A3D0-4A61-BD4F-64A4B632B433}"/>
    <cellStyle name="Note 2 3 3 6 12" xfId="18903" xr:uid="{AFF63EEF-88EB-4F90-9B3B-DD5995183B16}"/>
    <cellStyle name="Note 2 3 3 6 13" xfId="19759" xr:uid="{11BEBC3D-5D49-475A-8579-F596D0F0790D}"/>
    <cellStyle name="Note 2 3 3 6 14" xfId="21293" xr:uid="{7504EAEB-27D9-42F3-AFDE-FAADEE730365}"/>
    <cellStyle name="Note 2 3 3 6 15" xfId="22585" xr:uid="{A0EF4CB1-19F5-4011-81A8-FB5837806B7F}"/>
    <cellStyle name="Note 2 3 3 6 16" xfId="23874" xr:uid="{C1F87A1D-33EA-4141-8E6A-20001193C83C}"/>
    <cellStyle name="Note 2 3 3 6 2" xfId="5272" xr:uid="{7DDC6F17-1631-4E1E-93F8-B712FB79BD41}"/>
    <cellStyle name="Note 2 3 3 6 3" xfId="6939" xr:uid="{4BBFF1FE-B5A8-4E80-A7F2-6FE2BA7D8CEE}"/>
    <cellStyle name="Note 2 3 3 6 4" xfId="8268" xr:uid="{AA554753-AC38-4D78-9405-6A33A10E5F41}"/>
    <cellStyle name="Note 2 3 3 6 5" xfId="9597" xr:uid="{3C1A4BDB-F636-4773-AB1D-2C18EEE263C2}"/>
    <cellStyle name="Note 2 3 3 6 6" xfId="10546" xr:uid="{B9762566-F1F8-4025-AC16-AF50D193FCFD}"/>
    <cellStyle name="Note 2 3 3 6 7" xfId="12068" xr:uid="{9841A5EF-9BBD-487E-8853-FDED79236AB8}"/>
    <cellStyle name="Note 2 3 3 6 8" xfId="12981" xr:uid="{780961B7-A11B-4E5A-A0ED-5033E249E420}"/>
    <cellStyle name="Note 2 3 3 6 9" xfId="14913" xr:uid="{8488FBE0-0F14-489E-B324-4618B9E79711}"/>
    <cellStyle name="Note 2 3 3 7" xfId="4095" xr:uid="{02420BA2-1047-447C-BC7C-5590210DEF45}"/>
    <cellStyle name="Note 2 3 3 7 10" xfId="16395" xr:uid="{14DDB5C2-AC01-4E25-AE57-BF039023740E}"/>
    <cellStyle name="Note 2 3 3 7 11" xfId="17724" xr:uid="{6FEE2212-A029-47EE-A4E9-6FDCECA1FE7B}"/>
    <cellStyle name="Note 2 3 3 7 12" xfId="19055" xr:uid="{48FC95B7-2BE6-4622-96A1-60EE536027BE}"/>
    <cellStyle name="Note 2 3 3 7 13" xfId="19092" xr:uid="{60D0280C-FB27-4709-B471-61817FAA15D9}"/>
    <cellStyle name="Note 2 3 3 7 14" xfId="21445" xr:uid="{27A8475B-797A-47E1-B3CE-9956B7A70F5C}"/>
    <cellStyle name="Note 2 3 3 7 15" xfId="22737" xr:uid="{D35D19A5-27F7-4709-9D3A-C8D9144D91BE}"/>
    <cellStyle name="Note 2 3 3 7 16" xfId="24026" xr:uid="{BD37889F-A3AC-467B-984B-F07F351D1435}"/>
    <cellStyle name="Note 2 3 3 7 2" xfId="4476" xr:uid="{57A0427D-C666-42EF-ACA8-8348BF1519EB}"/>
    <cellStyle name="Note 2 3 3 7 3" xfId="7091" xr:uid="{2A738301-CD81-44BA-8294-4B15EF052755}"/>
    <cellStyle name="Note 2 3 3 7 4" xfId="8420" xr:uid="{77940DAF-43B6-4FAD-9ABF-617BC77699C0}"/>
    <cellStyle name="Note 2 3 3 7 5" xfId="9749" xr:uid="{81BD61CB-2F70-42C7-A203-14CA4DAD74CF}"/>
    <cellStyle name="Note 2 3 3 7 6" xfId="9785" xr:uid="{83209448-CB02-44A6-9687-CFA037D3FBCB}"/>
    <cellStyle name="Note 2 3 3 7 7" xfId="10633" xr:uid="{ECAAD41D-D59B-4551-803F-A93AA55F9162}"/>
    <cellStyle name="Note 2 3 3 7 8" xfId="11961" xr:uid="{E1E84AB3-4EFC-440F-A777-764FCAEF69F8}"/>
    <cellStyle name="Note 2 3 3 7 9" xfId="15065" xr:uid="{DB2E97FC-8E9A-4F6A-AE45-C1D4BDAB2C18}"/>
    <cellStyle name="Note 2 3 3 8" xfId="4644" xr:uid="{D8479037-77AE-4B1A-93E5-84CB4B9BEF1C}"/>
    <cellStyle name="Note 2 3 3 9" xfId="5951" xr:uid="{5BF93B2A-4EAE-4B29-9A58-0FC3B7396D13}"/>
    <cellStyle name="Note 2 3 4" xfId="3192" xr:uid="{CBB0B8E6-B896-413A-82D1-F1C734B76003}"/>
    <cellStyle name="Note 2 3 4 10" xfId="15492" xr:uid="{1CEE461C-A47F-4C29-A875-F5D8DFEB6677}"/>
    <cellStyle name="Note 2 3 4 11" xfId="16821" xr:uid="{F69A1DC6-7AC7-4B8B-B8EA-73B8F2A3A389}"/>
    <cellStyle name="Note 2 3 4 12" xfId="18152" xr:uid="{06248F7E-FF53-4632-B07E-854809F529CB}"/>
    <cellStyle name="Note 2 3 4 13" xfId="19654" xr:uid="{224D0F70-A3AB-4170-9473-C3E3353D1C81}"/>
    <cellStyle name="Note 2 3 4 14" xfId="20542" xr:uid="{F5E0CFF3-07CD-47D2-A96A-AFDF9FC7EF30}"/>
    <cellStyle name="Note 2 3 4 15" xfId="21834" xr:uid="{DD101BF5-6ACC-4F42-B99E-8699C51FBAA5}"/>
    <cellStyle name="Note 2 3 4 16" xfId="23123" xr:uid="{D8C942BC-C66D-46E4-BC64-299D31087EA5}"/>
    <cellStyle name="Note 2 3 4 2" xfId="5140" xr:uid="{54F7FFBC-88D5-478A-9670-FB7A7595C9A7}"/>
    <cellStyle name="Note 2 3 4 3" xfId="6188" xr:uid="{C1F754DE-B7D9-4E9F-877A-080E63B9D927}"/>
    <cellStyle name="Note 2 3 4 4" xfId="7517" xr:uid="{A6DF7059-7C50-47AF-B1B2-258BB754929B}"/>
    <cellStyle name="Note 2 3 4 5" xfId="8846" xr:uid="{689D53D1-D417-4DFB-B7F2-FBDFE51D1A9A}"/>
    <cellStyle name="Note 2 3 4 6" xfId="10419" xr:uid="{7FC4F2FA-4A23-46B4-A629-2DEBC02AFCCB}"/>
    <cellStyle name="Note 2 3 4 7" xfId="11777" xr:uid="{7B52F692-D845-46D1-8396-F555A5EB9259}"/>
    <cellStyle name="Note 2 3 4 8" xfId="13352" xr:uid="{FB16C5CF-644F-4E90-8C49-49F87AB37532}"/>
    <cellStyle name="Note 2 3 4 9" xfId="14162" xr:uid="{6CD37FAF-9604-4160-A005-B8EEAA0A93CC}"/>
    <cellStyle name="Note 2 3 5" xfId="3357" xr:uid="{890B7D77-69FE-4A16-B4AC-A7F6B45985DE}"/>
    <cellStyle name="Note 2 3 5 10" xfId="15657" xr:uid="{CAF6DFE2-59C9-4E45-9D3E-DD05D2829D8C}"/>
    <cellStyle name="Note 2 3 5 11" xfId="16986" xr:uid="{E0AB4A96-46CF-47CA-A4B0-C114904B5F98}"/>
    <cellStyle name="Note 2 3 5 12" xfId="18317" xr:uid="{A0BC45AD-F59B-40A8-99A4-51110F829180}"/>
    <cellStyle name="Note 2 3 5 13" xfId="13768" xr:uid="{CBE7396B-F900-4551-AF1A-1C997487ABAF}"/>
    <cellStyle name="Note 2 3 5 14" xfId="20707" xr:uid="{8F0D3353-0E02-447B-81FD-AF1FF32AE22B}"/>
    <cellStyle name="Note 2 3 5 15" xfId="21999" xr:uid="{D17B1B9B-C433-4DFF-8EDB-FBEAE7978458}"/>
    <cellStyle name="Note 2 3 5 16" xfId="23288" xr:uid="{6911B5CA-EF39-4633-BC45-651374D95299}"/>
    <cellStyle name="Note 2 3 5 2" xfId="4336" xr:uid="{617A706D-5546-44C5-AC3E-107A43C6BCA6}"/>
    <cellStyle name="Note 2 3 5 3" xfId="6353" xr:uid="{0BBA185E-08A3-464E-B8CE-2ECE0E6EAAF4}"/>
    <cellStyle name="Note 2 3 5 4" xfId="7682" xr:uid="{83CEB3BA-E3AF-4A93-BCE9-32EDF1BEA707}"/>
    <cellStyle name="Note 2 3 5 5" xfId="9011" xr:uid="{0804C464-EE43-4777-A9A6-7545ADFEF605}"/>
    <cellStyle name="Note 2 3 5 6" xfId="5490" xr:uid="{A8D66D8D-FEE0-4130-A436-020373939038}"/>
    <cellStyle name="Note 2 3 5 7" xfId="10240" xr:uid="{5277ABEF-E51A-437F-87A5-2699C4E24110}"/>
    <cellStyle name="Note 2 3 5 8" xfId="12636" xr:uid="{5C6FDD56-4740-491C-842E-1FB28FA1FFBE}"/>
    <cellStyle name="Note 2 3 5 9" xfId="14327" xr:uid="{2C82E1FF-B76F-4B8A-9D76-08AE2EC2D303}"/>
    <cellStyle name="Note 2 3 6" xfId="3518" xr:uid="{F436991B-3404-41B3-9A42-B7BC77D4141C}"/>
    <cellStyle name="Note 2 3 6 10" xfId="15818" xr:uid="{5C36EC56-C494-4D2B-9E7E-06189FAFFCB8}"/>
    <cellStyle name="Note 2 3 6 11" xfId="17147" xr:uid="{AF758203-FC0B-4626-9FD2-1F4DF62CCF9D}"/>
    <cellStyle name="Note 2 3 6 12" xfId="18478" xr:uid="{58684A0F-3D45-45C2-A2BE-9284BFB364CD}"/>
    <cellStyle name="Note 2 3 6 13" xfId="19394" xr:uid="{710F4F6B-337B-46C0-9094-1E75E0D17165}"/>
    <cellStyle name="Note 2 3 6 14" xfId="20868" xr:uid="{ACECE5F6-A283-4A6F-85F3-2F921522F82E}"/>
    <cellStyle name="Note 2 3 6 15" xfId="22160" xr:uid="{D61E3964-AB36-44AB-AB6C-BC4CCB7D268A}"/>
    <cellStyle name="Note 2 3 6 16" xfId="23449" xr:uid="{7AEBD4EA-9DEA-4CBF-93C3-EBE8E60BD982}"/>
    <cellStyle name="Note 2 3 6 2" xfId="4827" xr:uid="{1B27E12B-51DB-4F92-B508-13B82B9DD99B}"/>
    <cellStyle name="Note 2 3 6 3" xfId="6514" xr:uid="{8E35A922-0BE1-4499-8FB6-64E07FED5DB7}"/>
    <cellStyle name="Note 2 3 6 4" xfId="7843" xr:uid="{F31C1561-D627-4753-BDED-C9A2141B1BA7}"/>
    <cellStyle name="Note 2 3 6 5" xfId="9172" xr:uid="{540DADCB-0AF8-41EE-B8B0-C477E4DE3B5E}"/>
    <cellStyle name="Note 2 3 6 6" xfId="10122" xr:uid="{21C8EA9C-3622-4F76-8871-517416BD930F}"/>
    <cellStyle name="Note 2 3 6 7" xfId="11466" xr:uid="{24B4D61D-2958-4711-8906-AC89C64763AA}"/>
    <cellStyle name="Note 2 3 6 8" xfId="12980" xr:uid="{0A7747EF-DC45-4CD6-A2D4-057E1D652EF3}"/>
    <cellStyle name="Note 2 3 6 9" xfId="14488" xr:uid="{93EA4A72-C627-4809-966A-515675A707AB}"/>
    <cellStyle name="Note 2 3 7" xfId="3677" xr:uid="{E3942AB8-552E-49F7-92D2-94B4686D969E}"/>
    <cellStyle name="Note 2 3 7 10" xfId="15977" xr:uid="{F8CEF15B-1272-4C5B-9B33-1C4935959334}"/>
    <cellStyle name="Note 2 3 7 11" xfId="17306" xr:uid="{00613D62-0A75-4B74-8430-01FEA99B2165}"/>
    <cellStyle name="Note 2 3 7 12" xfId="18637" xr:uid="{E4ADD5DC-3693-4DBC-B669-4ED93B9AF52E}"/>
    <cellStyle name="Note 2 3 7 13" xfId="19968" xr:uid="{728708FB-F598-406E-A455-2BA004ED7F8B}"/>
    <cellStyle name="Note 2 3 7 14" xfId="21027" xr:uid="{08C626BF-7CAE-4228-B8B5-026C2B18E046}"/>
    <cellStyle name="Note 2 3 7 15" xfId="22319" xr:uid="{A9A91063-B24E-47C9-96E2-551DDCB2CC50}"/>
    <cellStyle name="Note 2 3 7 16" xfId="23608" xr:uid="{6E5A0FCD-46BE-41BE-8854-817262216069}"/>
    <cellStyle name="Note 2 3 7 2" xfId="5531" xr:uid="{38B2C41A-1DA4-4046-9305-7926E4DDC43B}"/>
    <cellStyle name="Note 2 3 7 3" xfId="6673" xr:uid="{12D11506-9466-49EF-B403-5F6C6EA0F935}"/>
    <cellStyle name="Note 2 3 7 4" xfId="8002" xr:uid="{703A5A5D-343D-4ECA-8D16-B1B2DF6B37D3}"/>
    <cellStyle name="Note 2 3 7 5" xfId="9331" xr:uid="{DC9D6EE8-8723-4141-ACAF-EBF8B47E04D5}"/>
    <cellStyle name="Note 2 3 7 6" xfId="10791" xr:uid="{B46BF91C-B6CA-4B70-AD89-ED8E6E6BFCF3}"/>
    <cellStyle name="Note 2 3 7 7" xfId="12170" xr:uid="{C3CE9012-3F14-42F7-ADDC-D6D6648BCD73}"/>
    <cellStyle name="Note 2 3 7 8" xfId="13624" xr:uid="{339B41D8-0A20-4653-9A99-4BF5C1C46191}"/>
    <cellStyle name="Note 2 3 7 9" xfId="14647" xr:uid="{D6D06C95-E4CB-464C-AEF1-7B79A6B1D163}"/>
    <cellStyle name="Note 2 3 8" xfId="3832" xr:uid="{CAA3071E-373C-49FB-93F9-A5E567D60394}"/>
    <cellStyle name="Note 2 3 8 10" xfId="16132" xr:uid="{72458E78-94B6-464C-838D-4591BACF8891}"/>
    <cellStyle name="Note 2 3 8 11" xfId="17461" xr:uid="{C3BDCC0F-87F7-4E8F-AB5B-85ABA1BDFEAE}"/>
    <cellStyle name="Note 2 3 8 12" xfId="18792" xr:uid="{243E3833-2393-4373-B2D2-832609BB2D56}"/>
    <cellStyle name="Note 2 3 8 13" xfId="19202" xr:uid="{6A9DB93C-794E-4C83-8609-38F5CB51AB8E}"/>
    <cellStyle name="Note 2 3 8 14" xfId="21182" xr:uid="{2AF95818-78B2-4404-9E75-EFDE913DBC88}"/>
    <cellStyle name="Note 2 3 8 15" xfId="22474" xr:uid="{5B49948E-BA04-4BC4-827E-A8EEBA1F673C}"/>
    <cellStyle name="Note 2 3 8 16" xfId="23763" xr:uid="{6BB2AD29-10C5-4E8A-8629-29EC5AD32EB3}"/>
    <cellStyle name="Note 2 3 8 2" xfId="4608" xr:uid="{B0F6C2A1-C466-4257-8710-836F9107FAFB}"/>
    <cellStyle name="Note 2 3 8 3" xfId="6828" xr:uid="{1DCA5124-A374-40B5-A08C-B4A3F1B4E7D5}"/>
    <cellStyle name="Note 2 3 8 4" xfId="8157" xr:uid="{7BB6B5F0-FCBE-41C7-B44C-2120D4AE2861}"/>
    <cellStyle name="Note 2 3 8 5" xfId="9486" xr:uid="{52308F92-EBD0-46C0-BA5A-B38501A29A28}"/>
    <cellStyle name="Note 2 3 8 6" xfId="9912" xr:uid="{7F01AEAA-64FE-426F-BA99-20D21B9265E9}"/>
    <cellStyle name="Note 2 3 8 7" xfId="11594" xr:uid="{8B0EAE20-8FA1-4170-A045-132D89F8A603}"/>
    <cellStyle name="Note 2 3 8 8" xfId="13721" xr:uid="{DA0966B0-5EC6-4235-B5E7-A59DC8B525E6}"/>
    <cellStyle name="Note 2 3 8 9" xfId="14802" xr:uid="{1036C4DF-72EF-4F90-AF68-B022E4C025D2}"/>
    <cellStyle name="Note 2 3 9" xfId="3985" xr:uid="{28E71347-CB65-4C35-BB84-873834C3B7C1}"/>
    <cellStyle name="Note 2 3 9 10" xfId="16285" xr:uid="{5F8E2987-8FC5-4A6A-A86D-9BDE9A365FAE}"/>
    <cellStyle name="Note 2 3 9 11" xfId="17614" xr:uid="{B35886C6-FCDC-475F-BE28-53F32266E051}"/>
    <cellStyle name="Note 2 3 9 12" xfId="18945" xr:uid="{251FB4EE-222E-4C68-9D6B-CB03D115797A}"/>
    <cellStyle name="Note 2 3 9 13" xfId="13760" xr:uid="{59CCB614-23EB-41FF-A007-65BE27B86D0C}"/>
    <cellStyle name="Note 2 3 9 14" xfId="21335" xr:uid="{844CE129-12AE-453A-A2BF-FD5A2C87F0AB}"/>
    <cellStyle name="Note 2 3 9 15" xfId="22627" xr:uid="{1253B545-8A78-4F21-BAC8-3A0CD3C723E6}"/>
    <cellStyle name="Note 2 3 9 16" xfId="23916" xr:uid="{40FEC6FC-8900-4AE3-B5BA-9725AD04E6ED}"/>
    <cellStyle name="Note 2 3 9 2" xfId="4149" xr:uid="{61BD3F4D-F55C-4BC8-AB64-C21BF8F30C40}"/>
    <cellStyle name="Note 2 3 9 3" xfId="6981" xr:uid="{8242A02A-EB64-471C-B2DC-D9FCE6CCB950}"/>
    <cellStyle name="Note 2 3 9 4" xfId="8310" xr:uid="{DCC7B4D8-86F5-4631-822F-0279A11CD0C7}"/>
    <cellStyle name="Note 2 3 9 5" xfId="9639" xr:uid="{DB51EEF8-CE77-4E0A-98DF-5D337FD4FE94}"/>
    <cellStyle name="Note 2 3 9 6" xfId="5086" xr:uid="{3EF9F864-FCD7-4D67-A326-A053C9C46B41}"/>
    <cellStyle name="Note 2 3 9 7" xfId="10783" xr:uid="{5E79C263-2E6B-4C4B-A6DF-E0384A0DB810}"/>
    <cellStyle name="Note 2 3 9 8" xfId="13137" xr:uid="{25B611B4-0120-42A3-9E02-514E944B9228}"/>
    <cellStyle name="Note 2 3 9 9" xfId="14955" xr:uid="{D4D4EEA9-CEC6-4F35-97D8-881C026E37C6}"/>
    <cellStyle name="Note 2 4" xfId="2895" xr:uid="{D423BA6B-53D6-4672-8B3F-2BBC89DD790B}"/>
    <cellStyle name="Note 2 4 10" xfId="7221" xr:uid="{7CDE0EBF-9580-4C47-AB03-E9E2D3E4D6F5}"/>
    <cellStyle name="Note 2 4 11" xfId="8550" xr:uid="{7F5D1116-3616-40B4-BE18-925BFE645839}"/>
    <cellStyle name="Note 2 4 12" xfId="10967" xr:uid="{6FAC1EBC-08B9-4392-AF9B-FCEE0E67AF79}"/>
    <cellStyle name="Note 2 4 13" xfId="12355" xr:uid="{3112A321-C696-49C6-920B-B160930CCAB1}"/>
    <cellStyle name="Note 2 4 14" xfId="11448" xr:uid="{A7F6218F-C6DA-4F4A-AB68-8236BEB258A7}"/>
    <cellStyle name="Note 2 4 15" xfId="13866" xr:uid="{DF5C47D6-5917-4CD4-BB81-BC80FAB8B65D}"/>
    <cellStyle name="Note 2 4 16" xfId="15195" xr:uid="{42DA0B66-D79A-4D50-BFB0-27BB9B622EDB}"/>
    <cellStyle name="Note 2 4 17" xfId="16525" xr:uid="{8944AE6F-BA54-4EEF-93D9-3F1060ADBA8E}"/>
    <cellStyle name="Note 2 4 18" xfId="17855" xr:uid="{0F754867-FA7B-47D2-BA82-C36BB03AF5C9}"/>
    <cellStyle name="Note 2 4 19" xfId="20124" xr:uid="{FC486712-DC6A-41FE-9E2F-2B6AC0DA04F7}"/>
    <cellStyle name="Note 2 4 2" xfId="3244" xr:uid="{2B24F3FF-65EC-4342-ACA6-76D03001BF40}"/>
    <cellStyle name="Note 2 4 2 10" xfId="15544" xr:uid="{67E8E282-CCE8-4879-932A-8FDDDF6E4DA5}"/>
    <cellStyle name="Note 2 4 2 11" xfId="16873" xr:uid="{1AC0DFFF-B434-4E8C-BBB5-E6D97E6AE7BA}"/>
    <cellStyle name="Note 2 4 2 12" xfId="18204" xr:uid="{5B5ADED0-5047-41BA-B2A6-FB4087D9131C}"/>
    <cellStyle name="Note 2 4 2 13" xfId="19104" xr:uid="{81527553-F0D6-40BF-8D3F-5E138E4109B7}"/>
    <cellStyle name="Note 2 4 2 14" xfId="20594" xr:uid="{FC22C48E-72D1-425A-B149-732BFC7DCD08}"/>
    <cellStyle name="Note 2 4 2 15" xfId="21886" xr:uid="{98056646-B18C-4F0D-9589-868CECDFA165}"/>
    <cellStyle name="Note 2 4 2 16" xfId="23175" xr:uid="{B59074D3-BF75-439E-8FAB-912EC5DBEB34}"/>
    <cellStyle name="Note 2 4 2 2" xfId="4488" xr:uid="{4A8A512E-7FB1-4429-A22F-387B644459EE}"/>
    <cellStyle name="Note 2 4 2 3" xfId="6240" xr:uid="{06E12A6F-6600-4259-B025-2E2D00B6B4E3}"/>
    <cellStyle name="Note 2 4 2 4" xfId="7569" xr:uid="{4CE74202-8B0C-42EA-A263-7CE1F5A595DC}"/>
    <cellStyle name="Note 2 4 2 5" xfId="8898" xr:uid="{E6FE308C-9A27-4AC1-A84C-DAF2C2EB6AB3}"/>
    <cellStyle name="Note 2 4 2 6" xfId="9797" xr:uid="{95B47B31-BEA4-4E17-9DD6-2EEAE6D40F5B}"/>
    <cellStyle name="Note 2 4 2 7" xfId="11129" xr:uid="{ABAF6ECB-26FC-4EBF-BD1E-7F0B7A3E5D75}"/>
    <cellStyle name="Note 2 4 2 8" xfId="11242" xr:uid="{0F696944-DD3C-490E-BCFB-0EA42E955A61}"/>
    <cellStyle name="Note 2 4 2 9" xfId="14214" xr:uid="{08AA5593-80ED-4663-A44A-D2D64192921B}"/>
    <cellStyle name="Note 2 4 20" xfId="20261" xr:uid="{EA1BDBA4-83CC-42C3-A24C-398F66BACCFA}"/>
    <cellStyle name="Note 2 4 21" xfId="21554" xr:uid="{8693F81B-680A-4B29-9F67-DB00B239C66F}"/>
    <cellStyle name="Note 2 4 22" xfId="22845" xr:uid="{C97322E3-9208-418E-B48C-0689581F13C6}"/>
    <cellStyle name="Note 2 4 3" xfId="3409" xr:uid="{1008C974-1849-4AD0-B2FB-20FF3A7E3A9F}"/>
    <cellStyle name="Note 2 4 3 10" xfId="15709" xr:uid="{93D81823-FDDF-499E-A317-DA5977405BC8}"/>
    <cellStyle name="Note 2 4 3 11" xfId="17038" xr:uid="{136B92F1-1257-4F30-95DE-5A19A13C2395}"/>
    <cellStyle name="Note 2 4 3 12" xfId="18369" xr:uid="{436F31AA-86A2-44CF-AF2B-C5E638A2550E}"/>
    <cellStyle name="Note 2 4 3 13" xfId="19165" xr:uid="{575ADB23-75D7-4FBA-980E-AAE56C19ED80}"/>
    <cellStyle name="Note 2 4 3 14" xfId="20759" xr:uid="{2EAA170E-8881-4783-8683-F6856A62F996}"/>
    <cellStyle name="Note 2 4 3 15" xfId="22051" xr:uid="{97EF86F2-35AF-4F67-B79B-2B8E10591302}"/>
    <cellStyle name="Note 2 4 3 16" xfId="23340" xr:uid="{00A62F60-8301-4B11-AE48-D51C88FDA2D2}"/>
    <cellStyle name="Note 2 4 3 2" xfId="4556" xr:uid="{FF675C93-36B9-48D7-9C16-A36BAE49C857}"/>
    <cellStyle name="Note 2 4 3 3" xfId="6405" xr:uid="{7C22F0A3-A1A9-4736-AD13-C1D8EA400FB7}"/>
    <cellStyle name="Note 2 4 3 4" xfId="7734" xr:uid="{BEFCB8A3-76B0-4018-95E0-98F6EA14F15B}"/>
    <cellStyle name="Note 2 4 3 5" xfId="9063" xr:uid="{4675DECF-DF5F-4470-B2E9-7901FB9A05B0}"/>
    <cellStyle name="Note 2 4 3 6" xfId="9864" xr:uid="{CAD78D46-4894-4296-8566-87ADFC463CCC}"/>
    <cellStyle name="Note 2 4 3 7" xfId="11197" xr:uid="{851D0C7D-9FF0-4EFB-9C66-B9C142B9D8B2}"/>
    <cellStyle name="Note 2 4 3 8" xfId="13124" xr:uid="{3B3FD0D8-8D1D-4DE8-AD5A-4E05A92FC832}"/>
    <cellStyle name="Note 2 4 3 9" xfId="14379" xr:uid="{4B4BF4BC-A2F5-4F77-8122-E439690EAFB8}"/>
    <cellStyle name="Note 2 4 4" xfId="3569" xr:uid="{FD050018-EF61-46B6-8D47-A29A5B204A5A}"/>
    <cellStyle name="Note 2 4 4 10" xfId="15869" xr:uid="{EC2E3BC8-81DE-4944-AFD3-B87EE6B79D88}"/>
    <cellStyle name="Note 2 4 4 11" xfId="17198" xr:uid="{C497FAE5-D45F-49ED-9B44-54C2B6A13767}"/>
    <cellStyle name="Note 2 4 4 12" xfId="18529" xr:uid="{97F3863E-710D-471A-A1DB-DE0975090DE8}"/>
    <cellStyle name="Note 2 4 4 13" xfId="20096" xr:uid="{AB6D20BD-2B63-4AB4-9405-F3082A36EDBC}"/>
    <cellStyle name="Note 2 4 4 14" xfId="20919" xr:uid="{839169D8-FE02-4076-BB7F-4F1D3324198F}"/>
    <cellStyle name="Note 2 4 4 15" xfId="22211" xr:uid="{F87FD32C-CC5C-44B2-9175-FDBD2BF99B43}"/>
    <cellStyle name="Note 2 4 4 16" xfId="23500" xr:uid="{86F84B3B-06EC-4811-877D-E8E3B7212307}"/>
    <cellStyle name="Note 2 4 4 2" xfId="5686" xr:uid="{38E17579-FBF3-41B8-A65A-5267ED8FB89A}"/>
    <cellStyle name="Note 2 4 4 3" xfId="6565" xr:uid="{7FF8ABB1-AA0B-4731-8848-3AB8269AAAEE}"/>
    <cellStyle name="Note 2 4 4 4" xfId="7894" xr:uid="{67F431D7-E056-477B-8611-F4851E6CFE29}"/>
    <cellStyle name="Note 2 4 4 5" xfId="9223" xr:uid="{EF0F71AF-62D5-428F-8B8E-61096D3B3F5B}"/>
    <cellStyle name="Note 2 4 4 6" xfId="10937" xr:uid="{DA344873-8980-43C4-B2EA-D78EFBE01309}"/>
    <cellStyle name="Note 2 4 4 7" xfId="12325" xr:uid="{84FAF1CB-14FE-4903-9C9A-968C61E8931D}"/>
    <cellStyle name="Note 2 4 4 8" xfId="12290" xr:uid="{744DDA90-DD3B-43E8-BB92-21AF74C17C92}"/>
    <cellStyle name="Note 2 4 4 9" xfId="14539" xr:uid="{0C0E9D8E-53A8-4EE0-8F13-C2315C9F8992}"/>
    <cellStyle name="Note 2 4 5" xfId="3728" xr:uid="{2FE327A5-3B0F-4B73-A601-6F5299B1BF47}"/>
    <cellStyle name="Note 2 4 5 10" xfId="16028" xr:uid="{CD477AF7-5AAA-4E09-90D7-EA91F3860E92}"/>
    <cellStyle name="Note 2 4 5 11" xfId="17357" xr:uid="{B779074A-E0C9-4962-99C1-9BA8FAD5C9D4}"/>
    <cellStyle name="Note 2 4 5 12" xfId="18688" xr:uid="{4CC34AB8-DDC9-4E4E-B005-8BD56D4EDE29}"/>
    <cellStyle name="Note 2 4 5 13" xfId="19204" xr:uid="{26E690EE-2A49-44C5-A1FD-135B9D7B3976}"/>
    <cellStyle name="Note 2 4 5 14" xfId="21078" xr:uid="{282D6B04-3E27-4E10-9DE5-C12EE6392D7F}"/>
    <cellStyle name="Note 2 4 5 15" xfId="22370" xr:uid="{CF5A26D0-4DFE-41C3-827F-286077216862}"/>
    <cellStyle name="Note 2 4 5 16" xfId="23659" xr:uid="{D6E649B9-7C6A-468D-8CF5-06B33CE74EFB}"/>
    <cellStyle name="Note 2 4 5 2" xfId="4610" xr:uid="{5BFC0877-37A0-48F6-B099-F25EF80CFA0B}"/>
    <cellStyle name="Note 2 4 5 3" xfId="6724" xr:uid="{8FAE5001-FF74-489D-992E-D3F5E14DE19F}"/>
    <cellStyle name="Note 2 4 5 4" xfId="8053" xr:uid="{50E761C4-C719-4EBC-B1F0-499438884D70}"/>
    <cellStyle name="Note 2 4 5 5" xfId="9382" xr:uid="{7BBC14B4-5309-4636-9C40-1C61FA6FF501}"/>
    <cellStyle name="Note 2 4 5 6" xfId="9914" xr:uid="{5030D9D1-CE13-482A-8141-89591B233EC9}"/>
    <cellStyle name="Note 2 4 5 7" xfId="11250" xr:uid="{2A72D3D7-84A6-4544-A6DC-CE02FC9881BB}"/>
    <cellStyle name="Note 2 4 5 8" xfId="12745" xr:uid="{8CF33076-C34A-45B1-92D2-5F24000EC067}"/>
    <cellStyle name="Note 2 4 5 9" xfId="14698" xr:uid="{B11A8F6E-06AD-40FB-A63A-7908BB7CB5F7}"/>
    <cellStyle name="Note 2 4 6" xfId="3883" xr:uid="{3F1E21C3-8876-4692-9B6D-52BBE2F61955}"/>
    <cellStyle name="Note 2 4 6 10" xfId="16183" xr:uid="{325E1CC3-8145-4360-A0C0-A3E1740EA205}"/>
    <cellStyle name="Note 2 4 6 11" xfId="17512" xr:uid="{10F99FA2-BE01-4302-9F74-4039E7019671}"/>
    <cellStyle name="Note 2 4 6 12" xfId="18843" xr:uid="{F89796D0-611E-4E3C-9703-CACAEC7ADA50}"/>
    <cellStyle name="Note 2 4 6 13" xfId="19761" xr:uid="{09F03A83-9083-44F7-B4CA-BAF7279B453C}"/>
    <cellStyle name="Note 2 4 6 14" xfId="21233" xr:uid="{F8DCC17A-823C-4FA6-8534-99410C87F157}"/>
    <cellStyle name="Note 2 4 6 15" xfId="22525" xr:uid="{22B487DC-ECE8-4650-A0D6-21F545E21235}"/>
    <cellStyle name="Note 2 4 6 16" xfId="23814" xr:uid="{40394F8B-2CA0-43FE-80A0-8108C6AFF497}"/>
    <cellStyle name="Note 2 4 6 2" xfId="5274" xr:uid="{8293ECB2-D5C0-4728-99BC-41FD49570AA0}"/>
    <cellStyle name="Note 2 4 6 3" xfId="6879" xr:uid="{7D5C2A70-35BE-4925-B4D4-96E56D8FEB79}"/>
    <cellStyle name="Note 2 4 6 4" xfId="8208" xr:uid="{DFCF577C-C258-4429-9853-BCB4E9FAC5F1}"/>
    <cellStyle name="Note 2 4 6 5" xfId="9537" xr:uid="{F801F85D-CDD8-4549-80F5-7BA460A9B7E1}"/>
    <cellStyle name="Note 2 4 6 6" xfId="10548" xr:uid="{BA6AB039-5B82-466B-A218-A17F1389FE6D}"/>
    <cellStyle name="Note 2 4 6 7" xfId="12070" xr:uid="{EBC17B22-D1A4-4820-B66E-54809EEFF719}"/>
    <cellStyle name="Note 2 4 6 8" xfId="12665" xr:uid="{DF4D952D-2B5E-4E69-95A3-073263D9BE43}"/>
    <cellStyle name="Note 2 4 6 9" xfId="14853" xr:uid="{770E9B4D-9191-404A-AB8D-518F8B1280C1}"/>
    <cellStyle name="Note 2 4 7" xfId="4035" xr:uid="{E40DCE05-6BCD-482B-8231-624CBCC17E25}"/>
    <cellStyle name="Note 2 4 7 10" xfId="16335" xr:uid="{996981F8-32C1-4D83-912A-C1F4FE6ABD90}"/>
    <cellStyle name="Note 2 4 7 11" xfId="17664" xr:uid="{3F214A82-0BE3-43EB-B8C3-6C6521362F69}"/>
    <cellStyle name="Note 2 4 7 12" xfId="18995" xr:uid="{BD91C4F5-3E64-4798-8CE5-D0C86770562A}"/>
    <cellStyle name="Note 2 4 7 13" xfId="13326" xr:uid="{EB8636C6-5630-4EC4-A378-DC15BD06563C}"/>
    <cellStyle name="Note 2 4 7 14" xfId="21385" xr:uid="{620F52CB-F3EC-45BA-A4FD-F48A71B9DBD2}"/>
    <cellStyle name="Note 2 4 7 15" xfId="22677" xr:uid="{AF026C74-19B0-4D25-A98A-326D367192BE}"/>
    <cellStyle name="Note 2 4 7 16" xfId="23966" xr:uid="{50DB6854-9238-4073-8CFD-10D89A5C2E80}"/>
    <cellStyle name="Note 2 4 7 2" xfId="4470" xr:uid="{EA32E7F2-B22A-48A0-A548-D199CBBDD51A}"/>
    <cellStyle name="Note 2 4 7 3" xfId="7031" xr:uid="{43163D63-91F4-429D-B76B-3CFE3E0A6F9A}"/>
    <cellStyle name="Note 2 4 7 4" xfId="8360" xr:uid="{1046A994-BBE0-4A15-9AE2-F9DDD05F4E85}"/>
    <cellStyle name="Note 2 4 7 5" xfId="9689" xr:uid="{122C3477-848B-4575-8CE2-F5AF212C584B}"/>
    <cellStyle name="Note 2 4 7 6" xfId="5419" xr:uid="{6983A20C-C133-4C18-85C7-41BC64366AE2}"/>
    <cellStyle name="Note 2 4 7 7" xfId="9895" xr:uid="{9AB2A186-71EE-4B49-AACF-DCDFFE1ED423}"/>
    <cellStyle name="Note 2 4 7 8" xfId="13114" xr:uid="{3770A390-6616-4542-BA0F-0F0B268809C4}"/>
    <cellStyle name="Note 2 4 7 9" xfId="15005" xr:uid="{2B19EE36-DBE1-4C10-9C3C-2A960414907D}"/>
    <cellStyle name="Note 2 4 8" xfId="5717" xr:uid="{8D3F24DE-DFA5-4B40-86D3-2A7C17C1C88A}"/>
    <cellStyle name="Note 2 4 9" xfId="5891" xr:uid="{00BA0956-D513-46D0-A43B-EEC6F575F365}"/>
    <cellStyle name="Note 2 5" xfId="2956" xr:uid="{815A44F3-00C0-49F3-BA83-712DE98C1D8C}"/>
    <cellStyle name="Note 2 5 10" xfId="7282" xr:uid="{6F329A4D-E836-4A13-99D0-98048E8951E2}"/>
    <cellStyle name="Note 2 5 11" xfId="8611" xr:uid="{E31274FF-9EDC-4FC8-A16E-CF8C13CABE2A}"/>
    <cellStyle name="Note 2 5 12" xfId="10964" xr:uid="{E15B23C2-175E-4098-B8FF-295CFB9902B5}"/>
    <cellStyle name="Note 2 5 13" xfId="12352" xr:uid="{405FA02E-807F-44A3-B8DE-2F373B84733B}"/>
    <cellStyle name="Note 2 5 14" xfId="12041" xr:uid="{CB5F6086-EE52-4CE1-997F-D4373B1CB51D}"/>
    <cellStyle name="Note 2 5 15" xfId="13927" xr:uid="{FC140037-3ED7-494D-90E8-33B278B4CAD9}"/>
    <cellStyle name="Note 2 5 16" xfId="15256" xr:uid="{B555D1DF-D3AD-4BF7-93B5-9BA4AA7BDF50}"/>
    <cellStyle name="Note 2 5 17" xfId="16586" xr:uid="{9EC27EBB-5EA2-418E-B45A-5B134EE2614F}"/>
    <cellStyle name="Note 2 5 18" xfId="17916" xr:uid="{45303886-E32A-4F7C-A31E-10139B9E867A}"/>
    <cellStyle name="Note 2 5 19" xfId="20121" xr:uid="{93AAB022-A197-446C-A7AF-E824B41F8E28}"/>
    <cellStyle name="Note 2 5 2" xfId="3305" xr:uid="{3917327D-1CA4-4E34-A54E-470EF9FEB6B0}"/>
    <cellStyle name="Note 2 5 2 10" xfId="15605" xr:uid="{F363C0D8-56FF-41CA-941C-2FC6D32F3CF5}"/>
    <cellStyle name="Note 2 5 2 11" xfId="16934" xr:uid="{945BA66D-CBAC-41FA-B14D-76931CFE236B}"/>
    <cellStyle name="Note 2 5 2 12" xfId="18265" xr:uid="{A2545024-2859-4E37-8627-36A9152EFFC8}"/>
    <cellStyle name="Note 2 5 2 13" xfId="19469" xr:uid="{2BB94A9D-AA57-40FA-ACA4-805CB9E5B45F}"/>
    <cellStyle name="Note 2 5 2 14" xfId="20655" xr:uid="{F90FE712-E883-44E5-9A1A-D310A11A8B0C}"/>
    <cellStyle name="Note 2 5 2 15" xfId="21947" xr:uid="{6762A6A5-A615-40B5-A372-EE6355CFD26B}"/>
    <cellStyle name="Note 2 5 2 16" xfId="23236" xr:uid="{7B33AABB-2E1B-44F7-83DF-CD06AC38437B}"/>
    <cellStyle name="Note 2 5 2 2" xfId="4911" xr:uid="{00EED3AB-4D67-4542-885A-029C25710D32}"/>
    <cellStyle name="Note 2 5 2 3" xfId="6301" xr:uid="{0A8E337C-31BD-4508-B9FC-E3286E7593EB}"/>
    <cellStyle name="Note 2 5 2 4" xfId="7630" xr:uid="{F3359AAB-E301-4C56-8D9F-4D38970CF2CF}"/>
    <cellStyle name="Note 2 5 2 5" xfId="8959" xr:uid="{240201BD-48DF-40F0-A2CC-FCC48F792C90}"/>
    <cellStyle name="Note 2 5 2 6" xfId="10204" xr:uid="{2E13B35E-06EB-4428-AA09-2F54BD2687FA}"/>
    <cellStyle name="Note 2 5 2 7" xfId="11550" xr:uid="{CDB9CFBE-87DE-4E36-8A02-36042EAEC681}"/>
    <cellStyle name="Note 2 5 2 8" xfId="13305" xr:uid="{EE7FDE28-0B01-4D41-A011-D0D1FA276AAF}"/>
    <cellStyle name="Note 2 5 2 9" xfId="14275" xr:uid="{90B008E7-B789-4684-8287-93D2E9B24D2B}"/>
    <cellStyle name="Note 2 5 20" xfId="20322" xr:uid="{D8AED8BB-1BA2-4CE8-B3FE-E3C1CCC50992}"/>
    <cellStyle name="Note 2 5 21" xfId="21615" xr:uid="{51EA71C7-2B60-457E-B5AF-C6E1C00C818D}"/>
    <cellStyle name="Note 2 5 22" xfId="22906" xr:uid="{016ADBB7-15B7-4089-80C8-03B03B75028F}"/>
    <cellStyle name="Note 2 5 3" xfId="3470" xr:uid="{1C730295-753D-499D-9A9B-AC66A3F63F80}"/>
    <cellStyle name="Note 2 5 3 10" xfId="15770" xr:uid="{C36FB33C-D61E-4A72-8BEE-53CFF54B807F}"/>
    <cellStyle name="Note 2 5 3 11" xfId="17099" xr:uid="{523D265D-5847-4E3C-9121-24AD67381432}"/>
    <cellStyle name="Note 2 5 3 12" xfId="18430" xr:uid="{E246962E-9D5F-479A-ADFF-04975014A8D2}"/>
    <cellStyle name="Note 2 5 3 13" xfId="19409" xr:uid="{FA3D87BC-90C3-4E4A-8751-69450C7302A7}"/>
    <cellStyle name="Note 2 5 3 14" xfId="20820" xr:uid="{CF328F31-5D12-4367-8D3F-08C5314D5132}"/>
    <cellStyle name="Note 2 5 3 15" xfId="22112" xr:uid="{0FA3D13A-658A-462E-97B4-DF6FA6D31CE7}"/>
    <cellStyle name="Note 2 5 3 16" xfId="23401" xr:uid="{C3E0CCD4-A98A-4376-B00E-8854D64DF78A}"/>
    <cellStyle name="Note 2 5 3 2" xfId="4843" xr:uid="{9B175354-1AC1-4D64-A977-DF5E8CB5126F}"/>
    <cellStyle name="Note 2 5 3 3" xfId="6466" xr:uid="{FFD12F5E-E1CA-4FEE-8340-D2C437E4CA60}"/>
    <cellStyle name="Note 2 5 3 4" xfId="7795" xr:uid="{F379AB02-ADC4-4074-AEA8-FEBC4C0DEB08}"/>
    <cellStyle name="Note 2 5 3 5" xfId="9124" xr:uid="{2545ABDF-1B96-4B7D-A082-3D14664E3A87}"/>
    <cellStyle name="Note 2 5 3 6" xfId="10138" xr:uid="{DA3F4E30-CF91-4E1F-ACAE-770E9DFAC2B7}"/>
    <cellStyle name="Note 2 5 3 7" xfId="11482" xr:uid="{E80C99B6-D6A1-42AC-88E0-9FD378105E64}"/>
    <cellStyle name="Note 2 5 3 8" xfId="12550" xr:uid="{F3FAECF0-5161-4A4C-B013-D650BD4E2E9C}"/>
    <cellStyle name="Note 2 5 3 9" xfId="14440" xr:uid="{0D8EA5D1-2756-4CE2-A43B-4F467CEF7049}"/>
    <cellStyle name="Note 2 5 4" xfId="3630" xr:uid="{AC3CB9CD-FEE4-4880-AE76-8BA99CD447A5}"/>
    <cellStyle name="Note 2 5 4 10" xfId="15930" xr:uid="{97888B94-9545-49A3-9CA3-AF35A98942C4}"/>
    <cellStyle name="Note 2 5 4 11" xfId="17259" xr:uid="{C4C8748D-AEA2-48F0-A02C-FF9CADE8BC56}"/>
    <cellStyle name="Note 2 5 4 12" xfId="18590" xr:uid="{C159B9F1-4872-4789-88CF-8A89784E3B8B}"/>
    <cellStyle name="Note 2 5 4 13" xfId="19403" xr:uid="{C5EADE17-EB69-432B-9A90-EC40858A91A5}"/>
    <cellStyle name="Note 2 5 4 14" xfId="20980" xr:uid="{DD958593-5254-4551-8DF0-E742EBE52404}"/>
    <cellStyle name="Note 2 5 4 15" xfId="22272" xr:uid="{7ED9B154-2D0E-4185-AEE7-B52B36B4DF7F}"/>
    <cellStyle name="Note 2 5 4 16" xfId="23561" xr:uid="{70D7BCAC-0846-4E65-8A50-C2603A54661C}"/>
    <cellStyle name="Note 2 5 4 2" xfId="4836" xr:uid="{CA3E15D0-EAA3-412D-8588-C4B8B4597800}"/>
    <cellStyle name="Note 2 5 4 3" xfId="6626" xr:uid="{A58A9A8F-0D9A-437E-9687-5ED4FB0C4EFC}"/>
    <cellStyle name="Note 2 5 4 4" xfId="7955" xr:uid="{F3721F24-ECA4-4CDF-9161-7AFBF75CCF51}"/>
    <cellStyle name="Note 2 5 4 5" xfId="9284" xr:uid="{C2EDF52B-072E-4043-B88A-1FE8AAA6810B}"/>
    <cellStyle name="Note 2 5 4 6" xfId="10131" xr:uid="{B5A55446-A987-4AC0-9942-C9A4C08F0C42}"/>
    <cellStyle name="Note 2 5 4 7" xfId="11475" xr:uid="{FC96EF53-2F4B-408D-B7E2-30F8E3F01D5E}"/>
    <cellStyle name="Note 2 5 4 8" xfId="12611" xr:uid="{4C56F374-0FD3-4B5C-BF2F-B032D2268B5C}"/>
    <cellStyle name="Note 2 5 4 9" xfId="14600" xr:uid="{18010A37-418A-4503-9EC1-FF658B7FF8DD}"/>
    <cellStyle name="Note 2 5 5" xfId="3789" xr:uid="{152628D3-82EF-464E-9EC4-95D68FDB4D80}"/>
    <cellStyle name="Note 2 5 5 10" xfId="16089" xr:uid="{1E06E3EB-1310-406A-9D47-D78A3A02C79E}"/>
    <cellStyle name="Note 2 5 5 11" xfId="17418" xr:uid="{63472F17-B8EF-483F-8600-EDFE5C3B516E}"/>
    <cellStyle name="Note 2 5 5 12" xfId="18749" xr:uid="{F0F79DD2-42B5-4782-8389-CF9F38C5F407}"/>
    <cellStyle name="Note 2 5 5 13" xfId="19838" xr:uid="{CA161353-0EE8-4600-B135-7BA868ED9191}"/>
    <cellStyle name="Note 2 5 5 14" xfId="21139" xr:uid="{110ED1F9-60B1-4806-A8D8-7A8D10A627D7}"/>
    <cellStyle name="Note 2 5 5 15" xfId="22431" xr:uid="{EECA7424-BB30-4002-8014-200413D81D8C}"/>
    <cellStyle name="Note 2 5 5 16" xfId="23720" xr:uid="{D42CB092-42F7-4706-B8E6-07240E47AEE9}"/>
    <cellStyle name="Note 2 5 5 2" xfId="5376" xr:uid="{A0679FC5-AB35-41CE-99EE-64B6D2A25F09}"/>
    <cellStyle name="Note 2 5 5 3" xfId="6785" xr:uid="{23EB5905-6257-4918-BCB1-613050D81BA5}"/>
    <cellStyle name="Note 2 5 5 4" xfId="8114" xr:uid="{E5857C9E-68D0-4E01-AC1C-E099EC705684}"/>
    <cellStyle name="Note 2 5 5 5" xfId="9443" xr:uid="{950D1660-A557-4EE5-9070-5436C650F2AF}"/>
    <cellStyle name="Note 2 5 5 6" xfId="10644" xr:uid="{92F14605-6B37-41E7-BFD5-AA46506C47FB}"/>
    <cellStyle name="Note 2 5 5 7" xfId="12168" xr:uid="{8EF057C1-5936-49E2-B76E-3B80FC145FDE}"/>
    <cellStyle name="Note 2 5 5 8" xfId="12667" xr:uid="{EF980058-6D44-4B05-AE33-10889EB10719}"/>
    <cellStyle name="Note 2 5 5 9" xfId="14759" xr:uid="{A36F893C-1C75-4ED7-B63B-A248320A915F}"/>
    <cellStyle name="Note 2 5 6" xfId="3944" xr:uid="{16450A42-2675-46B8-87B3-87B40EB667DD}"/>
    <cellStyle name="Note 2 5 6 10" xfId="16244" xr:uid="{632D28AA-4E03-42F3-B700-B4E04F91A881}"/>
    <cellStyle name="Note 2 5 6 11" xfId="17573" xr:uid="{4ADA41A3-B764-4532-9949-72F07B532394}"/>
    <cellStyle name="Note 2 5 6 12" xfId="18904" xr:uid="{DF73B586-5FAF-462A-9C8E-492327246168}"/>
    <cellStyle name="Note 2 5 6 13" xfId="19628" xr:uid="{94794BA9-8E0C-413E-B7FE-BE0E8FAD37AD}"/>
    <cellStyle name="Note 2 5 6 14" xfId="21294" xr:uid="{5F600BB0-F3A1-48F7-B64B-3FAEF68E2CE3}"/>
    <cellStyle name="Note 2 5 6 15" xfId="22586" xr:uid="{F2364CC1-A72D-4B1A-A552-8F940015355A}"/>
    <cellStyle name="Note 2 5 6 16" xfId="23875" xr:uid="{49A29BBB-3581-4B61-89BD-FAE5B1AF1AF7}"/>
    <cellStyle name="Note 2 5 6 2" xfId="5114" xr:uid="{7E08A580-9AEA-4B41-81C6-048DDEFD49A9}"/>
    <cellStyle name="Note 2 5 6 3" xfId="6940" xr:uid="{1B650301-9E6A-487C-B3FB-F4ECD7D2DB5E}"/>
    <cellStyle name="Note 2 5 6 4" xfId="8269" xr:uid="{0E5F3C9A-14F5-4FAB-A567-24872CF1BA30}"/>
    <cellStyle name="Note 2 5 6 5" xfId="9598" xr:uid="{518DFB2E-8A85-4834-AC5A-AA069FE98272}"/>
    <cellStyle name="Note 2 5 6 6" xfId="10393" xr:uid="{C5858FD0-56E7-4E3E-B9FC-8E161AA9ECD1}"/>
    <cellStyle name="Note 2 5 6 7" xfId="11910" xr:uid="{B3C853F0-1030-4E2A-ADE4-832281700759}"/>
    <cellStyle name="Note 2 5 6 8" xfId="13711" xr:uid="{78B6E379-A5C3-4101-9B30-FFD7B80BF65F}"/>
    <cellStyle name="Note 2 5 6 9" xfId="14914" xr:uid="{BACFC0D6-DBF3-4363-A249-C6D99E9A13B9}"/>
    <cellStyle name="Note 2 5 7" xfId="4096" xr:uid="{DABE3365-7547-4D39-9426-CB5B0A9E75F5}"/>
    <cellStyle name="Note 2 5 7 10" xfId="16396" xr:uid="{D71AF38C-A29F-4F0F-BB94-06E1A9C0D11B}"/>
    <cellStyle name="Note 2 5 7 11" xfId="17725" xr:uid="{B2698F81-C145-4E37-9F21-3AF6F7DC0FC2}"/>
    <cellStyle name="Note 2 5 7 12" xfId="19056" xr:uid="{5084B0AB-B77F-41CB-A45C-53B6552B8BE1}"/>
    <cellStyle name="Note 2 5 7 13" xfId="17955" xr:uid="{52AAE4BB-93FB-47B6-AA33-05E66622AA99}"/>
    <cellStyle name="Note 2 5 7 14" xfId="21446" xr:uid="{26241E73-D641-4C59-987D-E5D8E060C41D}"/>
    <cellStyle name="Note 2 5 7 15" xfId="22738" xr:uid="{AEEF5DBE-C14D-4919-9737-6373F3074F39}"/>
    <cellStyle name="Note 2 5 7 16" xfId="24027" xr:uid="{9113CFB3-5978-4E42-80DD-EBF4CB988258}"/>
    <cellStyle name="Note 2 5 7 2" xfId="4197" xr:uid="{B8D9D5F2-7E94-4B1E-81BB-2A8BE2897527}"/>
    <cellStyle name="Note 2 5 7 3" xfId="7092" xr:uid="{3554B843-F864-4CDD-85B0-D87D73322CA2}"/>
    <cellStyle name="Note 2 5 7 4" xfId="8421" xr:uid="{17FAEBAF-5EF8-4045-B53C-B576ADF9825D}"/>
    <cellStyle name="Note 2 5 7 5" xfId="9750" xr:uid="{7F64EF93-8ACC-4ADC-A9C4-1D55DDB62FD6}"/>
    <cellStyle name="Note 2 5 7 6" xfId="8650" xr:uid="{41902017-7DC4-4338-8AD7-4C724E974CF9}"/>
    <cellStyle name="Note 2 5 7 7" xfId="11117" xr:uid="{B70047B4-786B-434B-AC8D-F38B45980267}"/>
    <cellStyle name="Note 2 5 7 8" xfId="13615" xr:uid="{F0F9B552-2361-4879-990E-52D8DCA120CC}"/>
    <cellStyle name="Note 2 5 7 9" xfId="15066" xr:uid="{E6934F12-FCBE-494B-B3EE-D30D72143B33}"/>
    <cellStyle name="Note 2 5 8" xfId="5714" xr:uid="{150EFFFD-D8F7-4A4E-BA4F-A2F0B1F05C6A}"/>
    <cellStyle name="Note 2 5 9" xfId="5952" xr:uid="{70B9634D-153B-4717-967C-AC87CAB2ED33}"/>
    <cellStyle name="Note 2 6" xfId="3071" xr:uid="{5FD8522F-D255-4164-BF96-4E89A6373284}"/>
    <cellStyle name="Note 2 6 10" xfId="15371" xr:uid="{FC8B9FC7-8E8E-48D7-BAD3-2505C0D0E6C7}"/>
    <cellStyle name="Note 2 6 11" xfId="16700" xr:uid="{6BB96CAA-1800-48B8-900B-432931CBE60E}"/>
    <cellStyle name="Note 2 6 12" xfId="18031" xr:uid="{2637F817-5F89-4651-93B0-986B3A1C892B}"/>
    <cellStyle name="Note 2 6 13" xfId="19441" xr:uid="{88CB88F3-618C-4BA7-A70A-39C4B6869AEE}"/>
    <cellStyle name="Note 2 6 14" xfId="20421" xr:uid="{8B25ECCF-C3E8-4CAE-9940-89BD7216F7FB}"/>
    <cellStyle name="Note 2 6 15" xfId="21713" xr:uid="{0624940D-4333-41C6-94AC-F53C9A2A69E0}"/>
    <cellStyle name="Note 2 6 16" xfId="23002" xr:uid="{3F7D317E-071E-4ACC-B2FB-F8AEAF854063}"/>
    <cellStyle name="Note 2 6 2" xfId="4880" xr:uid="{864A52F4-6647-4FAF-9BA2-721B9DAF95A4}"/>
    <cellStyle name="Note 2 6 3" xfId="6067" xr:uid="{968705A2-A8F6-45D5-A96D-236E1C86B47D}"/>
    <cellStyle name="Note 2 6 4" xfId="7396" xr:uid="{F10C5CB2-5611-40FD-A417-0E78B4DD3A48}"/>
    <cellStyle name="Note 2 6 5" xfId="8725" xr:uid="{8563ED22-1943-443A-B3AE-2810F4277BA6}"/>
    <cellStyle name="Note 2 6 6" xfId="10174" xr:uid="{D7FD76B7-B709-4B6F-8103-046A99C181DC}"/>
    <cellStyle name="Note 2 6 7" xfId="11519" xr:uid="{98113B43-8786-4040-B384-1389250B4588}"/>
    <cellStyle name="Note 2 6 8" xfId="13203" xr:uid="{56F54D36-5CDC-4B7C-B8FC-258552858C84}"/>
    <cellStyle name="Note 2 6 9" xfId="14041" xr:uid="{DBAEF264-0C93-4456-958E-8BEB26B45DCB}"/>
    <cellStyle name="Note 2 7" xfId="3043" xr:uid="{5A889BEB-505E-494B-A99C-103DEF857C89}"/>
    <cellStyle name="Note 2 7 10" xfId="15343" xr:uid="{0C487E10-26F0-4212-81EC-5BEA160D71FA}"/>
    <cellStyle name="Note 2 7 11" xfId="16672" xr:uid="{11C2B709-6D59-45B5-993C-E5427E3AFCF4}"/>
    <cellStyle name="Note 2 7 12" xfId="18003" xr:uid="{69F29AF6-31D2-49F8-9D42-894DA58060C5}"/>
    <cellStyle name="Note 2 7 13" xfId="19742" xr:uid="{C7D6A6BD-2A92-468A-B93C-8CA01ADB2C18}"/>
    <cellStyle name="Note 2 7 14" xfId="20393" xr:uid="{B68BD600-4A13-448E-85E2-8D3CC15DD17D}"/>
    <cellStyle name="Note 2 7 15" xfId="21685" xr:uid="{45D2A6BF-97A5-4E7B-BDF0-AB5F77235132}"/>
    <cellStyle name="Note 2 7 16" xfId="22974" xr:uid="{5CACAF48-F5F6-4AB3-8DA8-FDDDF6C4F7C1}"/>
    <cellStyle name="Note 2 7 2" xfId="5249" xr:uid="{0D9280F1-519C-421D-B453-5E1F43E1DCFF}"/>
    <cellStyle name="Note 2 7 3" xfId="6039" xr:uid="{C80994BC-7B90-49FA-81AE-F73F082090FE}"/>
    <cellStyle name="Note 2 7 4" xfId="7368" xr:uid="{07A69280-8D15-4BE7-8DBB-0CA974249133}"/>
    <cellStyle name="Note 2 7 5" xfId="8697" xr:uid="{60DA0385-D549-4478-BD8C-0491FC093C68}"/>
    <cellStyle name="Note 2 7 6" xfId="10524" xr:uid="{4546AF56-7EE2-4C71-B1AA-3D145E6C4F01}"/>
    <cellStyle name="Note 2 7 7" xfId="11886" xr:uid="{5836A6E7-B9FF-4D4A-95DE-AACB1F16C5EA}"/>
    <cellStyle name="Note 2 7 8" xfId="13500" xr:uid="{8C5279FA-26E5-43CF-AFA7-4746E29EDC9C}"/>
    <cellStyle name="Note 2 7 9" xfId="14013" xr:uid="{4ACBBCB7-E04E-44AA-9E80-ADDB1E9C0620}"/>
    <cellStyle name="Note 2 8" xfId="3339" xr:uid="{DFEB87DD-D12F-45B4-8348-6BB2B1A6BFE9}"/>
    <cellStyle name="Note 2 8 10" xfId="15639" xr:uid="{102FD234-9E90-45A2-A608-B87AE99BB8D1}"/>
    <cellStyle name="Note 2 8 11" xfId="16968" xr:uid="{E6B21CE3-EADA-4560-92F6-34DDB14DE534}"/>
    <cellStyle name="Note 2 8 12" xfId="18299" xr:uid="{C6D401E4-BB19-4A8A-A8B4-43AAEB255E05}"/>
    <cellStyle name="Note 2 8 13" xfId="15133" xr:uid="{B30B121C-3393-44B7-98A9-509B0F0D43C7}"/>
    <cellStyle name="Note 2 8 14" xfId="20689" xr:uid="{841DA2AC-BAE5-4AA3-B197-8310F2ECEDEE}"/>
    <cellStyle name="Note 2 8 15" xfId="21981" xr:uid="{2BD5EBE2-123B-48C7-AFEC-4FF43FC0725B}"/>
    <cellStyle name="Note 2 8 16" xfId="23270" xr:uid="{24725356-7B6E-475E-B256-B2D7D2337CD3}"/>
    <cellStyle name="Note 2 8 2" xfId="4450" xr:uid="{D7DF2FE4-3D7F-4363-BA59-F300909D366D}"/>
    <cellStyle name="Note 2 8 3" xfId="6335" xr:uid="{7D1D16DE-8D74-45A6-B331-9DB40372BD91}"/>
    <cellStyle name="Note 2 8 4" xfId="7664" xr:uid="{FF930032-1D1C-48A8-8D1B-B533ECEF8F19}"/>
    <cellStyle name="Note 2 8 5" xfId="8993" xr:uid="{CF02DED3-E4E6-4292-8A59-CE7BDA003566}"/>
    <cellStyle name="Note 2 8 6" xfId="5876" xr:uid="{B2EE8BFF-5147-45EE-9F02-7959CFA63EFE}"/>
    <cellStyle name="Note 2 8 7" xfId="11091" xr:uid="{96F371FF-8044-45F6-8577-1D48C3EBCD81}"/>
    <cellStyle name="Note 2 8 8" xfId="13070" xr:uid="{99979749-4207-4743-A5CF-31C2AB50459C}"/>
    <cellStyle name="Note 2 8 9" xfId="14309" xr:uid="{51DB8B63-B06A-490C-97A8-B992E6F94B3E}"/>
    <cellStyle name="Note 2 9" xfId="3504" xr:uid="{717F43F9-6633-4D9A-AF45-49FF84A9DD25}"/>
    <cellStyle name="Note 2 9 10" xfId="15804" xr:uid="{6D80FB6F-A64A-4871-84A6-584FE7018EFE}"/>
    <cellStyle name="Note 2 9 11" xfId="17133" xr:uid="{F549CD0A-0AC2-4F9D-A39E-C85A793BC072}"/>
    <cellStyle name="Note 2 9 12" xfId="18464" xr:uid="{F11A9FB9-CE93-4F5B-9DE9-C7AE5BBA9EE5}"/>
    <cellStyle name="Note 2 9 13" xfId="19160" xr:uid="{AD99AF41-5AB9-4B3B-A78D-06E16E363ED8}"/>
    <cellStyle name="Note 2 9 14" xfId="20854" xr:uid="{9BF3DEFF-0395-4631-A27C-62CFC4F8BB18}"/>
    <cellStyle name="Note 2 9 15" xfId="22146" xr:uid="{C517EC9B-670B-4A93-967E-DC21A5A53425}"/>
    <cellStyle name="Note 2 9 16" xfId="23435" xr:uid="{8DB76180-E53D-4906-AC58-58591512426C}"/>
    <cellStyle name="Note 2 9 2" xfId="4551" xr:uid="{666E0228-FEAB-4EF8-9223-9C73E6B394E6}"/>
    <cellStyle name="Note 2 9 3" xfId="6500" xr:uid="{7CA5B6D7-C8F3-4F94-86CA-0EFEC506EDFB}"/>
    <cellStyle name="Note 2 9 4" xfId="7829" xr:uid="{E4D5EDB1-1081-4D2F-AB28-DE15881DC86D}"/>
    <cellStyle name="Note 2 9 5" xfId="9158" xr:uid="{7D321378-D0BA-4920-A5AC-4000BF65868E}"/>
    <cellStyle name="Note 2 9 6" xfId="9859" xr:uid="{310771DC-96F6-4A33-9F2E-F731CCFCCCC1}"/>
    <cellStyle name="Note 2 9 7" xfId="11192" xr:uid="{7369D5B4-3C0D-4D99-84C4-1A58FE7328CC}"/>
    <cellStyle name="Note 2 9 8" xfId="12856" xr:uid="{7931A8F8-5889-4939-85F7-814F6F743234}"/>
    <cellStyle name="Note 2 9 9" xfId="14474" xr:uid="{320441DE-9993-4C3F-B0CC-BC070D76068D}"/>
    <cellStyle name="Note 3" xfId="2769" xr:uid="{47B7B656-FC63-4F4C-B44B-13420B897183}"/>
    <cellStyle name="Note 3 10" xfId="3017" xr:uid="{B35608CE-CD15-4532-BED1-F217AD35B402}"/>
    <cellStyle name="Note 3 10 10" xfId="15317" xr:uid="{1D2C32CB-1F2E-44C1-A7C3-2EA2DD3873A8}"/>
    <cellStyle name="Note 3 10 11" xfId="16646" xr:uid="{42208920-DEB7-47C8-A36E-D381016E0C00}"/>
    <cellStyle name="Note 3 10 12" xfId="17977" xr:uid="{21F8060D-9F21-4B16-B603-7404A0CFECE8}"/>
    <cellStyle name="Note 3 10 13" xfId="19662" xr:uid="{78F6AB66-2DA1-41B8-802E-93E844EA4186}"/>
    <cellStyle name="Note 3 10 14" xfId="20367" xr:uid="{9D7D41B1-2460-41C8-9BD3-2F2E3201E57B}"/>
    <cellStyle name="Note 3 10 15" xfId="21659" xr:uid="{791726E1-AE36-479A-89FC-103F5D338E22}"/>
    <cellStyle name="Note 3 10 16" xfId="22948" xr:uid="{EA633413-B2D8-4C8A-A6BA-971269958CCE}"/>
    <cellStyle name="Note 3 10 2" xfId="5152" xr:uid="{1DB11647-75B8-47CD-B4A3-04225C07094A}"/>
    <cellStyle name="Note 3 10 3" xfId="6013" xr:uid="{EA91F09F-EDA4-4A84-B136-FB56A1541EFE}"/>
    <cellStyle name="Note 3 10 4" xfId="7342" xr:uid="{7B44A184-3D1F-403C-B36D-98F7194345BD}"/>
    <cellStyle name="Note 3 10 5" xfId="8671" xr:uid="{0E579455-2F9E-4CC7-A9E2-FA57E235573B}"/>
    <cellStyle name="Note 3 10 6" xfId="10430" xr:uid="{681070F8-A80F-4ED2-B44C-D1699BCAC272}"/>
    <cellStyle name="Note 3 10 7" xfId="11788" xr:uid="{35D30B77-7EC6-4349-8655-945EE9AB1229}"/>
    <cellStyle name="Note 3 10 8" xfId="13566" xr:uid="{37E306B0-AC42-46B8-94C5-8F5221B13109}"/>
    <cellStyle name="Note 3 10 9" xfId="13987" xr:uid="{64591820-47B5-4DA7-A413-68DEC7AAB78F}"/>
    <cellStyle name="Note 3 11" xfId="3150" xr:uid="{B38430C8-50AE-422B-A7D9-92DFDAF287E4}"/>
    <cellStyle name="Note 3 11 10" xfId="15450" xr:uid="{C92D7009-B6BA-42DD-9F91-D0FAF1C6BF66}"/>
    <cellStyle name="Note 3 11 11" xfId="16779" xr:uid="{3CDBDD6B-D03D-4ED8-BC19-A859AE2B1369}"/>
    <cellStyle name="Note 3 11 12" xfId="18110" xr:uid="{C5415135-906A-4330-925E-068711FCC9F8}"/>
    <cellStyle name="Note 3 11 13" xfId="19226" xr:uid="{E1F7E26C-757E-401D-A7C4-D099EAAE9669}"/>
    <cellStyle name="Note 3 11 14" xfId="20500" xr:uid="{F12B6C66-331C-4171-AE8C-7659A92FB42C}"/>
    <cellStyle name="Note 3 11 15" xfId="21792" xr:uid="{164A2A5F-41C4-480C-A8DE-A409C467E467}"/>
    <cellStyle name="Note 3 11 16" xfId="23081" xr:uid="{D6D68E78-920C-45AD-BA52-695B2657FAEC}"/>
    <cellStyle name="Note 3 11 2" xfId="4632" xr:uid="{693EE7AB-7C21-4A01-B0C5-0C27848ACB99}"/>
    <cellStyle name="Note 3 11 3" xfId="6146" xr:uid="{A99EFCEC-CFE3-4DE7-A2D7-EBCACB1DF248}"/>
    <cellStyle name="Note 3 11 4" xfId="7475" xr:uid="{53AE3E23-5E46-47D0-923C-410D9467DEF7}"/>
    <cellStyle name="Note 3 11 5" xfId="8804" xr:uid="{7CE8D303-9503-485E-BBA3-A252E2E58984}"/>
    <cellStyle name="Note 3 11 6" xfId="9936" xr:uid="{23E0A4C0-5E13-4099-A815-DE13ECCA9606}"/>
    <cellStyle name="Note 3 11 7" xfId="11272" xr:uid="{74780F6C-9535-44F8-AA41-10B5F742354B}"/>
    <cellStyle name="Note 3 11 8" xfId="12861" xr:uid="{0E1C4543-A3E9-4794-8417-F68733389A20}"/>
    <cellStyle name="Note 3 11 9" xfId="14120" xr:uid="{D4281CA3-50FE-487B-9988-D0EDFAC91C74}"/>
    <cellStyle name="Note 3 12" xfId="4514" xr:uid="{3001BF1D-BD73-483B-90AE-8A77D22D1500}"/>
    <cellStyle name="Note 3 13" xfId="4818" xr:uid="{DFA9398C-8152-4DD5-AEED-65F48C7C87DA}"/>
    <cellStyle name="Note 3 14" xfId="5712" xr:uid="{23FFD5A4-030D-48D4-AADA-AFF0A77B4AF1}"/>
    <cellStyle name="Note 3 15" xfId="5996" xr:uid="{E3E6770E-34D7-41AD-AAA5-FD8932F17D22}"/>
    <cellStyle name="Note 3 16" xfId="9822" xr:uid="{B12935D5-4327-434F-B63B-0356197C6DA1}"/>
    <cellStyle name="Note 3 17" xfId="11155" xr:uid="{E6A818B0-57CC-4928-9ED0-226CBD9C9218}"/>
    <cellStyle name="Note 3 18" xfId="13441" xr:uid="{C82B1CA9-7967-4675-8D66-1B980F430106}"/>
    <cellStyle name="Note 3 19" xfId="12890" xr:uid="{858CB135-0784-4F2E-9F88-948312A87CC8}"/>
    <cellStyle name="Note 3 2" xfId="2820" xr:uid="{158E931F-5835-4BE5-8973-03ABBE45F049}"/>
    <cellStyle name="Note 3 2 10" xfId="3118" xr:uid="{55C9EA69-FC8B-4562-9A57-9D35FDA2236B}"/>
    <cellStyle name="Note 3 2 10 10" xfId="15418" xr:uid="{FB8A2B0E-A2CB-4E2F-9A67-603D0967355C}"/>
    <cellStyle name="Note 3 2 10 11" xfId="16747" xr:uid="{98016034-F265-42CB-859B-DD6B6673EEA8}"/>
    <cellStyle name="Note 3 2 10 12" xfId="18078" xr:uid="{082C5805-FFFA-4643-B1DF-0F2A230AA6BB}"/>
    <cellStyle name="Note 3 2 10 13" xfId="19131" xr:uid="{2EC53706-5BFE-4C5E-9859-895E1D972815}"/>
    <cellStyle name="Note 3 2 10 14" xfId="20468" xr:uid="{F4131320-E0E1-4115-B2CA-5F2C065AF6B3}"/>
    <cellStyle name="Note 3 2 10 15" xfId="21760" xr:uid="{36A8947C-3B78-4384-A617-611F3C021357}"/>
    <cellStyle name="Note 3 2 10 16" xfId="23049" xr:uid="{B63ADD8B-41A2-4DA7-AEDE-7D81A24EC4D5}"/>
    <cellStyle name="Note 3 2 10 2" xfId="4519" xr:uid="{6716F819-3296-4457-B5CE-0A4073B10E53}"/>
    <cellStyle name="Note 3 2 10 3" xfId="6114" xr:uid="{EA83B6D8-FF63-4B8A-8CF3-64E1CBE739FF}"/>
    <cellStyle name="Note 3 2 10 4" xfId="7443" xr:uid="{5F90EB1B-6808-4673-8CFC-9797D1B45A80}"/>
    <cellStyle name="Note 3 2 10 5" xfId="8772" xr:uid="{07160584-D1B5-49A9-8E07-13E9F15F9B10}"/>
    <cellStyle name="Note 3 2 10 6" xfId="9827" xr:uid="{473E8F62-C908-4AB6-9D3E-2B4E3AB0B544}"/>
    <cellStyle name="Note 3 2 10 7" xfId="11160" xr:uid="{130C1AB6-D3AD-4470-8D52-AFBB026C0B6A}"/>
    <cellStyle name="Note 3 2 10 8" xfId="13686" xr:uid="{CB7B7935-E9AF-4324-B97E-E29637D4AF04}"/>
    <cellStyle name="Note 3 2 10 9" xfId="14088" xr:uid="{681B314D-C4E7-4EC2-ABA7-2564C1CAA8AD}"/>
    <cellStyle name="Note 3 2 11" xfId="2451" xr:uid="{95561DB8-D494-46B2-B17C-B1D48697FACC}"/>
    <cellStyle name="Note 3 2 12" xfId="5816" xr:uid="{B41B694B-3316-4388-9D4A-69B00B9562A4}"/>
    <cellStyle name="Note 3 2 13" xfId="7146" xr:uid="{1B473549-3898-403B-800B-5A034944BC3D}"/>
    <cellStyle name="Note 3 2 14" xfId="8475" xr:uid="{5D930A19-3B76-4877-BDD4-3AAA73AAAC85}"/>
    <cellStyle name="Note 3 2 15" xfId="5105" xr:uid="{4CC77A55-E207-484D-BAE0-935025126795}"/>
    <cellStyle name="Note 3 2 16" xfId="10029" xr:uid="{8A59CE83-48E7-4289-8ECB-DECDBD6C41E4}"/>
    <cellStyle name="Note 3 2 17" xfId="13213" xr:uid="{3C0BAFAD-1CC8-48DD-A69E-EE52DA76BEDA}"/>
    <cellStyle name="Note 3 2 18" xfId="13791" xr:uid="{ADFCAA81-0F9F-46D7-B51C-A4E4C6CE9538}"/>
    <cellStyle name="Note 3 2 19" xfId="15120" xr:uid="{25E12154-6114-4124-9CD3-A6E5354B4B9A}"/>
    <cellStyle name="Note 3 2 2" xfId="2859" xr:uid="{8713DC00-EC74-4641-836C-F1CF6133978D}"/>
    <cellStyle name="Note 3 2 2 10" xfId="5099" xr:uid="{D5FD34FA-D5A8-42CE-8122-446B9D6A4164}"/>
    <cellStyle name="Note 3 2 2 11" xfId="5855" xr:uid="{DA7B3C3F-919A-4E16-96E1-2290D91B0165}"/>
    <cellStyle name="Note 3 2 2 12" xfId="7185" xr:uid="{5649100F-F59E-470D-8557-1F353A3C15CE}"/>
    <cellStyle name="Note 3 2 2 13" xfId="8514" xr:uid="{2B340D41-5FA1-4AF7-B376-659AB6B7CF01}"/>
    <cellStyle name="Note 3 2 2 14" xfId="10380" xr:uid="{2964A375-E53B-42FC-8E5D-9E37863BA8EF}"/>
    <cellStyle name="Note 3 2 2 15" xfId="11736" xr:uid="{36495901-0C6A-4CD2-A303-B3A80C7DB9CB}"/>
    <cellStyle name="Note 3 2 2 16" xfId="13507" xr:uid="{BAB4B33A-9874-405F-8368-60246DE56018}"/>
    <cellStyle name="Note 3 2 2 17" xfId="13830" xr:uid="{535111E0-EA35-4880-8E71-2F94FB9E3C86}"/>
    <cellStyle name="Note 3 2 2 18" xfId="15159" xr:uid="{14BA6B0B-9483-47A2-A0F5-C19C073A9A93}"/>
    <cellStyle name="Note 3 2 2 19" xfId="16489" xr:uid="{41D24C5A-E894-4814-B9CE-190BF74AC5FD}"/>
    <cellStyle name="Note 3 2 2 2" xfId="2896" xr:uid="{FBBFB58E-75CE-47B8-9B46-12F85CDA9B23}"/>
    <cellStyle name="Note 3 2 2 2 10" xfId="7222" xr:uid="{53F78447-0260-4290-9E45-50B5CE8D2946}"/>
    <cellStyle name="Note 3 2 2 2 11" xfId="8551" xr:uid="{996CE2CD-3CB2-4915-8795-AA933BDD3D35}"/>
    <cellStyle name="Note 3 2 2 2 12" xfId="10824" xr:uid="{76566657-CB2B-4F63-BA9A-CF8C4AA50D09}"/>
    <cellStyle name="Note 3 2 2 2 13" xfId="12206" xr:uid="{4563E256-41FA-4AE5-AD89-5931EA306D8F}"/>
    <cellStyle name="Note 3 2 2 2 14" xfId="13397" xr:uid="{29CF53BB-EF77-4A39-854E-D77D79B9BA38}"/>
    <cellStyle name="Note 3 2 2 2 15" xfId="13867" xr:uid="{DB573C23-16F0-4AE3-A14F-3DB028A5D593}"/>
    <cellStyle name="Note 3 2 2 2 16" xfId="15196" xr:uid="{1C497033-ECA0-4D04-BE51-FF3DA5BC6077}"/>
    <cellStyle name="Note 3 2 2 2 17" xfId="16526" xr:uid="{46F08217-2F6C-4BD2-8A22-A39693833A57}"/>
    <cellStyle name="Note 3 2 2 2 18" xfId="17856" xr:uid="{7914E5AE-259C-43BD-A2B3-DCEC65642C7A}"/>
    <cellStyle name="Note 3 2 2 2 19" xfId="19999" xr:uid="{73403FD9-9063-46AB-86D1-A5148CF065E4}"/>
    <cellStyle name="Note 3 2 2 2 2" xfId="3245" xr:uid="{77DB4B03-ECDC-4EA6-9563-E03664CB6926}"/>
    <cellStyle name="Note 3 2 2 2 2 10" xfId="15545" xr:uid="{09F58E16-50CF-4D85-A957-F8B744E9AA0F}"/>
    <cellStyle name="Note 3 2 2 2 2 11" xfId="16874" xr:uid="{4707BE6C-ADAB-4A00-9CA4-72A71F5666AA}"/>
    <cellStyle name="Note 3 2 2 2 2 12" xfId="18205" xr:uid="{EE26449B-9EC4-4D45-80D0-8C4C3B3FBC26}"/>
    <cellStyle name="Note 3 2 2 2 2 13" xfId="19935" xr:uid="{04C0E2C7-E954-4757-8C76-DFFD0E28BD6D}"/>
    <cellStyle name="Note 3 2 2 2 2 14" xfId="20595" xr:uid="{A85D00CF-CDC0-4682-8509-70EBCB2134D8}"/>
    <cellStyle name="Note 3 2 2 2 2 15" xfId="21887" xr:uid="{A5A7B6ED-958F-4DE6-A21F-DFEB28149519}"/>
    <cellStyle name="Note 3 2 2 2 2 16" xfId="23176" xr:uid="{56FCD24D-C15E-486B-935F-878E93B9E653}"/>
    <cellStyle name="Note 3 2 2 2 2 2" xfId="5492" xr:uid="{919A62DB-B176-4F7B-8CAA-5656D597C54A}"/>
    <cellStyle name="Note 3 2 2 2 2 3" xfId="6241" xr:uid="{6F757798-13EF-4AF3-A975-BFC1047704DB}"/>
    <cellStyle name="Note 3 2 2 2 2 4" xfId="7570" xr:uid="{AA6C9950-FCBE-4676-8E09-D83B9700BCDC}"/>
    <cellStyle name="Note 3 2 2 2 2 5" xfId="8899" xr:uid="{26531ED3-E731-4B26-B688-9B5B18543ED2}"/>
    <cellStyle name="Note 3 2 2 2 2 6" xfId="10752" xr:uid="{1DD6EEF7-19BB-425C-8A52-8EA35210D155}"/>
    <cellStyle name="Note 3 2 2 2 2 7" xfId="12129" xr:uid="{905F157F-422F-4519-91CA-8D49DAE35327}"/>
    <cellStyle name="Note 3 2 2 2 2 8" xfId="13646" xr:uid="{07658AEF-29C8-4DEA-AF2B-17BCB22D1C85}"/>
    <cellStyle name="Note 3 2 2 2 2 9" xfId="14215" xr:uid="{84FF254C-7F58-4A64-B41C-E05AC2439E2A}"/>
    <cellStyle name="Note 3 2 2 2 20" xfId="20262" xr:uid="{10780B17-017C-40BD-851B-2C4E5B9B852F}"/>
    <cellStyle name="Note 3 2 2 2 21" xfId="21555" xr:uid="{8FD5976D-DE1C-4458-99D9-30FF5214FE94}"/>
    <cellStyle name="Note 3 2 2 2 22" xfId="22846" xr:uid="{145B88B6-9CF7-4A0C-B7EA-8B5F675C9D62}"/>
    <cellStyle name="Note 3 2 2 2 3" xfId="3410" xr:uid="{A1CB43CD-AB4A-4C3C-98AE-4A1757D5C1E4}"/>
    <cellStyle name="Note 3 2 2 2 3 10" xfId="15710" xr:uid="{0910B0E9-F9CD-4D41-8871-D91F6B811B60}"/>
    <cellStyle name="Note 3 2 2 2 3 11" xfId="17039" xr:uid="{081198F6-2246-4CF3-A8E2-2536183446BB}"/>
    <cellStyle name="Note 3 2 2 2 3 12" xfId="18370" xr:uid="{CB18A282-0E23-47F0-984B-C0727D49D959}"/>
    <cellStyle name="Note 3 2 2 2 3 13" xfId="19164" xr:uid="{8FD76993-0450-45B3-AE6F-499C332157E5}"/>
    <cellStyle name="Note 3 2 2 2 3 14" xfId="20760" xr:uid="{05961206-D2B7-4034-A57F-29ED73126E39}"/>
    <cellStyle name="Note 3 2 2 2 3 15" xfId="22052" xr:uid="{9D2D0B5B-F8C3-46DC-8DEE-B01CB5210AC8}"/>
    <cellStyle name="Note 3 2 2 2 3 16" xfId="23341" xr:uid="{2A8EC8EE-5F68-44B0-9D92-16EA99C99A1B}"/>
    <cellStyle name="Note 3 2 2 2 3 2" xfId="4555" xr:uid="{7C594BB3-164B-40A6-B0E8-0B1232815545}"/>
    <cellStyle name="Note 3 2 2 2 3 3" xfId="6406" xr:uid="{2CC0ACA0-54E7-436C-811B-87D4C6CF82E5}"/>
    <cellStyle name="Note 3 2 2 2 3 4" xfId="7735" xr:uid="{B1D134ED-0577-4469-87D1-A8BE1637FCF8}"/>
    <cellStyle name="Note 3 2 2 2 3 5" xfId="9064" xr:uid="{F9AE7F68-D906-48CC-B156-34CF6D1D95DF}"/>
    <cellStyle name="Note 3 2 2 2 3 6" xfId="9863" xr:uid="{AF4F8473-7B62-45D3-90B9-AABF54037CBC}"/>
    <cellStyle name="Note 3 2 2 2 3 7" xfId="11196" xr:uid="{3A5ED6A3-4B06-4447-98AA-9DB738C21AE6}"/>
    <cellStyle name="Note 3 2 2 2 3 8" xfId="13282" xr:uid="{F0641C1E-14F8-44A5-AC71-770FB6D4B78D}"/>
    <cellStyle name="Note 3 2 2 2 3 9" xfId="14380" xr:uid="{03DE53E4-4A2D-4FA9-BB13-428A3BBD2D38}"/>
    <cellStyle name="Note 3 2 2 2 4" xfId="3570" xr:uid="{F6B6408C-4F39-4A8C-B8B0-B17E495DAE6A}"/>
    <cellStyle name="Note 3 2 2 2 4 10" xfId="15870" xr:uid="{C7825C2F-4650-45FF-A99F-EF35A3B139E2}"/>
    <cellStyle name="Note 3 2 2 2 4 11" xfId="17199" xr:uid="{D31DAC29-C9C9-460E-9B25-854D37004961}"/>
    <cellStyle name="Note 3 2 2 2 4 12" xfId="18530" xr:uid="{F49DAFBB-A952-4574-89A1-7CE6A765DFBB}"/>
    <cellStyle name="Note 3 2 2 2 4 13" xfId="19972" xr:uid="{1F214819-48F1-401C-AF1A-E0FEA3AA15B2}"/>
    <cellStyle name="Note 3 2 2 2 4 14" xfId="20920" xr:uid="{378D9C00-9015-4864-A6C9-18383CDE3D13}"/>
    <cellStyle name="Note 3 2 2 2 4 15" xfId="22212" xr:uid="{A46F35F4-EAA7-4C91-AFC9-A616A016E7BC}"/>
    <cellStyle name="Note 3 2 2 2 4 16" xfId="23501" xr:uid="{4AD2EB46-A057-404F-88E5-A5FB38A9AB47}"/>
    <cellStyle name="Note 3 2 2 2 4 2" xfId="5535" xr:uid="{314BD273-DE51-48AA-AE40-3B18B6DC367B}"/>
    <cellStyle name="Note 3 2 2 2 4 3" xfId="6566" xr:uid="{62ECAF03-DF66-4454-8BD0-C96916771F91}"/>
    <cellStyle name="Note 3 2 2 2 4 4" xfId="7895" xr:uid="{FD4A98DA-7D82-4E54-9DA0-3D29E138B512}"/>
    <cellStyle name="Note 3 2 2 2 4 5" xfId="9224" xr:uid="{BC20AA0F-1AE9-43A7-A2E3-5277A1B85AB6}"/>
    <cellStyle name="Note 3 2 2 2 4 6" xfId="10795" xr:uid="{C743762B-97A9-4367-A4E8-6943A2DC2555}"/>
    <cellStyle name="Note 3 2 2 2 4 7" xfId="12174" xr:uid="{2653381B-D4AA-47C3-BB55-07B6A26A118E}"/>
    <cellStyle name="Note 3 2 2 2 4 8" xfId="13005" xr:uid="{22487F10-EC25-4340-A021-023117127CF6}"/>
    <cellStyle name="Note 3 2 2 2 4 9" xfId="14540" xr:uid="{F2DE4805-6058-487E-86B6-76257BF5EC87}"/>
    <cellStyle name="Note 3 2 2 2 5" xfId="3729" xr:uid="{C05D2E43-344F-421E-97F2-E84ECC3942D4}"/>
    <cellStyle name="Note 3 2 2 2 5 10" xfId="16029" xr:uid="{93A51F9B-263A-4397-8BCA-DEE28E29707B}"/>
    <cellStyle name="Note 3 2 2 2 5 11" xfId="17358" xr:uid="{0D466711-11C9-40F3-9EE3-70D028DF6850}"/>
    <cellStyle name="Note 3 2 2 2 5 12" xfId="18689" xr:uid="{36D6B099-3813-49C9-9AB5-66E36BFF1A98}"/>
    <cellStyle name="Note 3 2 2 2 5 13" xfId="20091" xr:uid="{7D08A400-9B72-4ED9-9962-981A6D6424CB}"/>
    <cellStyle name="Note 3 2 2 2 5 14" xfId="21079" xr:uid="{C104E293-7442-4351-8EC8-74A13462D50B}"/>
    <cellStyle name="Note 3 2 2 2 5 15" xfId="22371" xr:uid="{C38E5DDC-1F25-44F3-A885-B6C4E42A3552}"/>
    <cellStyle name="Note 3 2 2 2 5 16" xfId="23660" xr:uid="{A15BF208-8519-48A8-90C3-748917C2F39A}"/>
    <cellStyle name="Note 3 2 2 2 5 2" xfId="5681" xr:uid="{D777B108-0FA3-4AB0-B8B4-7CF1E5D7CFDC}"/>
    <cellStyle name="Note 3 2 2 2 5 3" xfId="6725" xr:uid="{E039B1E0-F51D-438C-817F-C51E73167D16}"/>
    <cellStyle name="Note 3 2 2 2 5 4" xfId="8054" xr:uid="{FBD01151-C625-4FC0-96FB-2E8978B1686E}"/>
    <cellStyle name="Note 3 2 2 2 5 5" xfId="9383" xr:uid="{CF6B55A3-1360-4DA6-B115-A3F6FF1B29C4}"/>
    <cellStyle name="Note 3 2 2 2 5 6" xfId="10932" xr:uid="{60D14A4D-40AC-4A70-B429-DD7D4D8A41EF}"/>
    <cellStyle name="Note 3 2 2 2 5 7" xfId="12320" xr:uid="{012F3CD6-2603-4604-B9CA-DE296CE89A88}"/>
    <cellStyle name="Note 3 2 2 2 5 8" xfId="12449" xr:uid="{CD99F051-1AD8-48B4-A851-6E79008AE3B3}"/>
    <cellStyle name="Note 3 2 2 2 5 9" xfId="14699" xr:uid="{12705308-BB12-4BE1-91C7-96141455E5DB}"/>
    <cellStyle name="Note 3 2 2 2 6" xfId="3884" xr:uid="{64919FEA-E109-429F-A5B3-531ACB0B60A9}"/>
    <cellStyle name="Note 3 2 2 2 6 10" xfId="16184" xr:uid="{E3878F4B-4EF3-408C-A0B9-3E760CB5E36A}"/>
    <cellStyle name="Note 3 2 2 2 6 11" xfId="17513" xr:uid="{4C29E109-6B89-419C-81C0-4DA7988DA28D}"/>
    <cellStyle name="Note 3 2 2 2 6 12" xfId="18844" xr:uid="{504FDFE4-27C0-42D5-B24D-CAC31710DC82}"/>
    <cellStyle name="Note 3 2 2 2 6 13" xfId="19630" xr:uid="{8B700AB9-0EAF-4280-A3A5-02404C6B700B}"/>
    <cellStyle name="Note 3 2 2 2 6 14" xfId="21234" xr:uid="{AD06EEFE-BCED-42C1-A5F4-47B25D8AE1AF}"/>
    <cellStyle name="Note 3 2 2 2 6 15" xfId="22526" xr:uid="{F45BDD24-C271-480A-9AFF-0CD9CCB2F3F0}"/>
    <cellStyle name="Note 3 2 2 2 6 16" xfId="23815" xr:uid="{2D6D83A6-1BB2-4EDF-A416-0124F2516174}"/>
    <cellStyle name="Note 3 2 2 2 6 2" xfId="5116" xr:uid="{DFEFE655-8BF8-4EC0-8B6B-8026EDC5F60C}"/>
    <cellStyle name="Note 3 2 2 2 6 3" xfId="6880" xr:uid="{2E615B7F-241C-464B-9896-7AFD1605C498}"/>
    <cellStyle name="Note 3 2 2 2 6 4" xfId="8209" xr:uid="{D0287296-58BD-4068-B7F0-357D68F45AE7}"/>
    <cellStyle name="Note 3 2 2 2 6 5" xfId="9538" xr:uid="{3AD4060D-0C6C-4930-A565-91F703847C40}"/>
    <cellStyle name="Note 3 2 2 2 6 6" xfId="10395" xr:uid="{69532EDE-9709-46FB-BF43-76FCF9B9030D}"/>
    <cellStyle name="Note 3 2 2 2 6 7" xfId="11912" xr:uid="{87D90D20-5CB4-48D6-8908-424E58290D68}"/>
    <cellStyle name="Note 3 2 2 2 6 8" xfId="13407" xr:uid="{49A318DB-3394-4473-9EF4-EB6EA7A8CFA4}"/>
    <cellStyle name="Note 3 2 2 2 6 9" xfId="14854" xr:uid="{FA4CE4BB-4378-484C-917A-7FF6FE5098E0}"/>
    <cellStyle name="Note 3 2 2 2 7" xfId="4036" xr:uid="{7E64D435-D7E4-4F47-A530-CF169B6840C2}"/>
    <cellStyle name="Note 3 2 2 2 7 10" xfId="16336" xr:uid="{D25A6926-0B30-42C6-9D15-3E489C668A52}"/>
    <cellStyle name="Note 3 2 2 2 7 11" xfId="17665" xr:uid="{66AC0ABB-1694-4414-A3F6-7EB6D7E755D5}"/>
    <cellStyle name="Note 3 2 2 2 7 12" xfId="18996" xr:uid="{CB7317EB-B19C-467B-9048-2473D6762EFA}"/>
    <cellStyle name="Note 3 2 2 2 7 13" xfId="15295" xr:uid="{4F5FC109-9EC3-4528-8340-5C47B1233DB7}"/>
    <cellStyle name="Note 3 2 2 2 7 14" xfId="21386" xr:uid="{13ECC92F-3025-4A77-8EE6-CE96667F819A}"/>
    <cellStyle name="Note 3 2 2 2 7 15" xfId="22678" xr:uid="{E51BEA20-E3B5-41BF-A7D8-EB80B3901773}"/>
    <cellStyle name="Note 3 2 2 2 7 16" xfId="23967" xr:uid="{F2CCD835-7648-4BDC-AE91-2E2A87C137AC}"/>
    <cellStyle name="Note 3 2 2 2 7 2" xfId="4227" xr:uid="{B4AD1AC4-11A5-4D16-B45E-087D2582E276}"/>
    <cellStyle name="Note 3 2 2 2 7 3" xfId="7032" xr:uid="{BF184F35-8A64-4E1F-8F3A-8CFC6DE2F41B}"/>
    <cellStyle name="Note 3 2 2 2 7 4" xfId="8361" xr:uid="{CBEF93DE-0DC4-4A65-91A7-572E263AD67B}"/>
    <cellStyle name="Note 3 2 2 2 7 5" xfId="9690" xr:uid="{D81C68F7-2A60-486C-A5C3-9CE8CB459419}"/>
    <cellStyle name="Note 3 2 2 2 7 6" xfId="7127" xr:uid="{77CE7514-21F5-4E2B-BE1F-9EAF2934DD9B}"/>
    <cellStyle name="Note 3 2 2 2 7 7" xfId="11111" xr:uid="{B55B3622-6779-4B74-8F6E-D88C966CC08D}"/>
    <cellStyle name="Note 3 2 2 2 7 8" xfId="13069" xr:uid="{269F81C1-6671-4AFF-8338-94675AD7148B}"/>
    <cellStyle name="Note 3 2 2 2 7 9" xfId="15006" xr:uid="{862DF0FC-70AF-43FE-969F-E1104CB0C3E9}"/>
    <cellStyle name="Note 3 2 2 2 8" xfId="5567" xr:uid="{194A4906-4A20-492B-901D-F5813C66FC20}"/>
    <cellStyle name="Note 3 2 2 2 9" xfId="5892" xr:uid="{3CD952EF-3FEC-4187-9DAE-3107746FE1D3}"/>
    <cellStyle name="Note 3 2 2 20" xfId="17819" xr:uid="{0D2BD4B0-389F-4BDC-8E78-B0E81A112D22}"/>
    <cellStyle name="Note 3 2 2 21" xfId="19619" xr:uid="{0F00F586-5C24-4307-8882-58D260BD3457}"/>
    <cellStyle name="Note 3 2 2 22" xfId="20233" xr:uid="{0B6960E0-1BBC-4047-A2C4-63AACAB4DAF6}"/>
    <cellStyle name="Note 3 2 2 23" xfId="21526" xr:uid="{6F408F26-1396-453F-ABBD-ACA5D521B065}"/>
    <cellStyle name="Note 3 2 2 24" xfId="22817" xr:uid="{2D4E3A42-4C1F-4239-865B-44C1107629A4}"/>
    <cellStyle name="Note 3 2 2 3" xfId="2957" xr:uid="{834A8B9A-BD18-41E8-912C-551C18DE34EA}"/>
    <cellStyle name="Note 3 2 2 3 10" xfId="7283" xr:uid="{6D9CA426-9A1D-4BA6-976C-95D3BB82A968}"/>
    <cellStyle name="Note 3 2 2 3 11" xfId="8612" xr:uid="{B7B27412-7F6E-423F-B17C-C07ACA2E5059}"/>
    <cellStyle name="Note 3 2 2 3 12" xfId="10821" xr:uid="{C8564A6C-BD4E-47B3-8369-34BC247D97E0}"/>
    <cellStyle name="Note 3 2 2 3 13" xfId="12203" xr:uid="{FBD3152D-DFA9-4338-84C9-8CD104650896}"/>
    <cellStyle name="Note 3 2 2 3 14" xfId="12829" xr:uid="{B7D8584C-AA95-489E-8E71-52538924620E}"/>
    <cellStyle name="Note 3 2 2 3 15" xfId="13928" xr:uid="{1715D94F-C491-45AF-A802-87ACBA2AC5FD}"/>
    <cellStyle name="Note 3 2 2 3 16" xfId="15257" xr:uid="{55806C20-F4C1-4D58-A249-3EFB2A7608D1}"/>
    <cellStyle name="Note 3 2 2 3 17" xfId="16587" xr:uid="{990E5BD4-FC46-42EB-92A6-CE193F3950BE}"/>
    <cellStyle name="Note 3 2 2 3 18" xfId="17917" xr:uid="{C96C2F12-596C-43CC-8FFC-A698FE169485}"/>
    <cellStyle name="Note 3 2 2 3 19" xfId="19996" xr:uid="{A37E9941-1AA1-4A11-A778-C7A51BF92D15}"/>
    <cellStyle name="Note 3 2 2 3 2" xfId="3306" xr:uid="{3D962F72-EF47-49B6-811C-FA7E22BF0811}"/>
    <cellStyle name="Note 3 2 2 3 2 10" xfId="15606" xr:uid="{C12C3E3A-57DD-4BA8-BB76-4EA333426FD3}"/>
    <cellStyle name="Note 3 2 2 3 2 11" xfId="16935" xr:uid="{BD8C7C1E-2254-4564-A242-3D9FBAAB0CD3}"/>
    <cellStyle name="Note 3 2 2 3 2 12" xfId="18266" xr:uid="{BD74452D-4AEB-46F0-9BD9-EBC277BCC73B}"/>
    <cellStyle name="Note 3 2 2 3 2 13" xfId="19173" xr:uid="{882F7F3F-DC69-46A2-B883-E8B9B4558BCE}"/>
    <cellStyle name="Note 3 2 2 3 2 14" xfId="20656" xr:uid="{6A823839-54FC-4EC8-AA07-36593409B860}"/>
    <cellStyle name="Note 3 2 2 3 2 15" xfId="21948" xr:uid="{B3682950-5E09-4AE0-A338-7C61356849B7}"/>
    <cellStyle name="Note 3 2 2 3 2 16" xfId="23237" xr:uid="{27BD2C92-2382-44D2-AD23-E3A3272EBF77}"/>
    <cellStyle name="Note 3 2 2 3 2 2" xfId="4564" xr:uid="{C89B1B1F-8FB8-42B6-A571-59F4FBF60A14}"/>
    <cellStyle name="Note 3 2 2 3 2 3" xfId="6302" xr:uid="{5AFA0EC9-E7C7-4519-890D-8098162D85B7}"/>
    <cellStyle name="Note 3 2 2 3 2 4" xfId="7631" xr:uid="{B510A6B2-AF27-408E-AC9A-5625C5CE80B7}"/>
    <cellStyle name="Note 3 2 2 3 2 5" xfId="8960" xr:uid="{4519E550-EB0F-4153-B02F-2A4BFD7F50FB}"/>
    <cellStyle name="Note 3 2 2 3 2 6" xfId="9872" xr:uid="{BE506B69-A322-4098-BCA9-D69D502A080E}"/>
    <cellStyle name="Note 3 2 2 3 2 7" xfId="11205" xr:uid="{36983DE9-E8B5-490D-AC64-5DC24E8EB72A}"/>
    <cellStyle name="Note 3 2 2 3 2 8" xfId="12906" xr:uid="{9BDE941C-3280-4F02-8945-621C1720F811}"/>
    <cellStyle name="Note 3 2 2 3 2 9" xfId="14276" xr:uid="{669D8D33-4C24-4D96-83BC-9402E46080BF}"/>
    <cellStyle name="Note 3 2 2 3 20" xfId="20323" xr:uid="{0AF092FD-091F-4D1C-A698-0C4B6C67128F}"/>
    <cellStyle name="Note 3 2 2 3 21" xfId="21616" xr:uid="{7B56BD06-6E35-4647-B49A-B914F9064142}"/>
    <cellStyle name="Note 3 2 2 3 22" xfId="22907" xr:uid="{38EA99C0-6E70-433A-B871-7C1DEC5635F6}"/>
    <cellStyle name="Note 3 2 2 3 3" xfId="3471" xr:uid="{0F222AE2-CD03-40E9-955B-4D503239F100}"/>
    <cellStyle name="Note 3 2 2 3 3 10" xfId="15771" xr:uid="{022FA5F8-F196-4284-9459-5816EE1413AD}"/>
    <cellStyle name="Note 3 2 2 3 3 11" xfId="17100" xr:uid="{8A45D65D-A122-4FB5-A784-12BC930A2035}"/>
    <cellStyle name="Note 3 2 2 3 3 12" xfId="18431" xr:uid="{0308BF14-36A6-46CD-92BA-142D25303936}"/>
    <cellStyle name="Note 3 2 2 3 3 13" xfId="20153" xr:uid="{86E485FC-FA18-463A-88CC-FCF3A7AFA93D}"/>
    <cellStyle name="Note 3 2 2 3 3 14" xfId="20821" xr:uid="{F31F2BAB-4733-4AF3-81AF-D95A4DC94365}"/>
    <cellStyle name="Note 3 2 2 3 3 15" xfId="22113" xr:uid="{B99F76C4-12AB-4CCF-AAB7-E923A2BD9FB1}"/>
    <cellStyle name="Note 3 2 2 3 3 16" xfId="23402" xr:uid="{36EB07E5-8D2C-4AF8-83A1-469CE6D37A13}"/>
    <cellStyle name="Note 3 2 2 3 3 2" xfId="5751" xr:uid="{ACDB36DA-941C-4A23-AAED-EFA1F67895C9}"/>
    <cellStyle name="Note 3 2 2 3 3 3" xfId="6467" xr:uid="{5E8F6203-D664-4AA7-8E99-951CB81393E6}"/>
    <cellStyle name="Note 3 2 2 3 3 4" xfId="7796" xr:uid="{5D142968-C241-4221-BF59-CA14D8A42B0D}"/>
    <cellStyle name="Note 3 2 2 3 3 5" xfId="9125" xr:uid="{FA8946C6-85A3-4921-9A04-6DF1E4BBBF10}"/>
    <cellStyle name="Note 3 2 2 3 3 6" xfId="10998" xr:uid="{7BED5FDE-B045-4B9A-BD00-A531172A9149}"/>
    <cellStyle name="Note 3 2 2 3 3 7" xfId="12389" xr:uid="{CE4C0AB7-41EF-4742-AD17-02356DEC1BA8}"/>
    <cellStyle name="Note 3 2 2 3 3 8" xfId="11956" xr:uid="{5691755F-30B9-4393-AE6E-758244348C28}"/>
    <cellStyle name="Note 3 2 2 3 3 9" xfId="14441" xr:uid="{54B390FD-6B6C-4156-8D3F-4F87EA52DD63}"/>
    <cellStyle name="Note 3 2 2 3 4" xfId="3631" xr:uid="{27513773-1240-436C-A7B0-7D8538CB010A}"/>
    <cellStyle name="Note 3 2 2 3 4 10" xfId="15931" xr:uid="{FFFB6A60-D6FE-4D9D-BE4C-3797C6038870}"/>
    <cellStyle name="Note 3 2 2 3 4 11" xfId="17260" xr:uid="{25FC881C-7095-4E57-8FF6-E348C68CD0ED}"/>
    <cellStyle name="Note 3 2 2 3 4 12" xfId="18591" xr:uid="{E7547D49-B8D6-47D6-9326-1D55614BCE17}"/>
    <cellStyle name="Note 3 2 2 3 4 13" xfId="19401" xr:uid="{F23750C4-B6D2-49FF-A039-0333C4F81EED}"/>
    <cellStyle name="Note 3 2 2 3 4 14" xfId="20981" xr:uid="{76365F82-3482-490A-A51A-2A4065C3AD15}"/>
    <cellStyle name="Note 3 2 2 3 4 15" xfId="22273" xr:uid="{B6159FD1-2B25-4F5E-859C-92093E0463FF}"/>
    <cellStyle name="Note 3 2 2 3 4 16" xfId="23562" xr:uid="{6708826C-885B-4E59-ABDA-6C2A2AA96C7B}"/>
    <cellStyle name="Note 3 2 2 3 4 2" xfId="4834" xr:uid="{C3FC7402-8B0C-4466-9C49-E71B8462DEEE}"/>
    <cellStyle name="Note 3 2 2 3 4 3" xfId="6627" xr:uid="{F78D091E-7FA2-4215-BF0F-7F5A7B35EEA2}"/>
    <cellStyle name="Note 3 2 2 3 4 4" xfId="7956" xr:uid="{CC80BC9F-857B-44DB-B325-7449C71BC467}"/>
    <cellStyle name="Note 3 2 2 3 4 5" xfId="9285" xr:uid="{EAE5A7F7-D381-45FA-98C0-B2B5B13F2064}"/>
    <cellStyle name="Note 3 2 2 3 4 6" xfId="10129" xr:uid="{A0D29D08-59F5-4D60-AE28-B96F99209228}"/>
    <cellStyle name="Note 3 2 2 3 4 7" xfId="11473" xr:uid="{2BA66829-E7D9-4998-9C36-29D8D8F39B83}"/>
    <cellStyle name="Note 3 2 2 3 4 8" xfId="13109" xr:uid="{EE008FCB-6607-467F-BE1C-89138ADB1B5D}"/>
    <cellStyle name="Note 3 2 2 3 4 9" xfId="14601" xr:uid="{30C52DAB-4129-4922-A9FD-255BAE7E27FD}"/>
    <cellStyle name="Note 3 2 2 3 5" xfId="3790" xr:uid="{8E85CF28-4AEA-4BC3-BF73-C4EF77F2B739}"/>
    <cellStyle name="Note 3 2 2 3 5 10" xfId="16090" xr:uid="{36AE3164-E6C1-4B3F-9740-4B43C8BED89D}"/>
    <cellStyle name="Note 3 2 2 3 5 11" xfId="17419" xr:uid="{73645C26-071C-4D1E-9478-70388BE08CB9}"/>
    <cellStyle name="Note 3 2 2 3 5 12" xfId="18750" xr:uid="{095EBD7F-11E1-42C5-9DCD-470B0560C510}"/>
    <cellStyle name="Note 3 2 2 3 5 13" xfId="19712" xr:uid="{2EC705BC-A642-4BDD-A373-AFD8C36E20C9}"/>
    <cellStyle name="Note 3 2 2 3 5 14" xfId="21140" xr:uid="{0067572D-EB6B-401F-B0D5-31666E87B235}"/>
    <cellStyle name="Note 3 2 2 3 5 15" xfId="22432" xr:uid="{40F7517F-1C70-4EE4-94EF-ADA9DA39E7E7}"/>
    <cellStyle name="Note 3 2 2 3 5 16" xfId="23721" xr:uid="{D5E7122E-A0A1-42D9-991D-4A1DF520FA1E}"/>
    <cellStyle name="Note 3 2 2 3 5 2" xfId="5218" xr:uid="{C0864981-F903-4862-A3FB-F260746DEB50}"/>
    <cellStyle name="Note 3 2 2 3 5 3" xfId="6786" xr:uid="{CF19B5C6-FD54-420D-BB7A-A08B84ACCBAD}"/>
    <cellStyle name="Note 3 2 2 3 5 4" xfId="8115" xr:uid="{36B9D509-D013-4462-B8F9-2C487557120C}"/>
    <cellStyle name="Note 3 2 2 3 5 5" xfId="9444" xr:uid="{F7B77539-68FD-4445-BCC5-66C18CF6D4D2}"/>
    <cellStyle name="Note 3 2 2 3 5 6" xfId="10493" xr:uid="{C2C47BAE-EBB6-4569-B8DB-DFF7B914BBA6}"/>
    <cellStyle name="Note 3 2 2 3 5 7" xfId="12013" xr:uid="{D821F79B-3900-410C-881F-AC4C419F179D}"/>
    <cellStyle name="Note 3 2 2 3 5 8" xfId="13324" xr:uid="{3F51F972-A7F8-47E3-9F9F-9F94EADCB677}"/>
    <cellStyle name="Note 3 2 2 3 5 9" xfId="14760" xr:uid="{3EC90397-19D1-4C3E-954F-AC0D9F39E3B8}"/>
    <cellStyle name="Note 3 2 2 3 6" xfId="3945" xr:uid="{1A8B1F67-6801-4430-97C9-38479D80B6DA}"/>
    <cellStyle name="Note 3 2 2 3 6 10" xfId="16245" xr:uid="{7717F891-8881-4166-90AC-0152ABAF502D}"/>
    <cellStyle name="Note 3 2 2 3 6 11" xfId="17574" xr:uid="{A375FA2C-DFF0-4550-9A1B-F305D22103C9}"/>
    <cellStyle name="Note 3 2 2 3 6 12" xfId="18905" xr:uid="{6C15252B-AAA7-4AD6-AA12-42FA4C216771}"/>
    <cellStyle name="Note 3 2 2 3 6 13" xfId="19495" xr:uid="{255DF531-3314-4133-B113-AC3EC91591EF}"/>
    <cellStyle name="Note 3 2 2 3 6 14" xfId="21295" xr:uid="{C5087DA4-D574-44B1-B722-60FD18FE6B99}"/>
    <cellStyle name="Note 3 2 2 3 6 15" xfId="22587" xr:uid="{EBACF1F4-1DD6-41E5-B03F-EFB6CF4AD654}"/>
    <cellStyle name="Note 3 2 2 3 6 16" xfId="23876" xr:uid="{2676E2CC-C099-4350-9BBC-7B53917E1169}"/>
    <cellStyle name="Note 3 2 2 3 6 2" xfId="4951" xr:uid="{BAE489E5-D3D8-40BF-9432-733A5E094A5A}"/>
    <cellStyle name="Note 3 2 2 3 6 3" xfId="6941" xr:uid="{1C45A04C-CD17-4866-A2AE-040A962B9D33}"/>
    <cellStyle name="Note 3 2 2 3 6 4" xfId="8270" xr:uid="{CB1014DD-D5ED-4CF0-BBB1-90AA14B68AAA}"/>
    <cellStyle name="Note 3 2 2 3 6 5" xfId="9599" xr:uid="{0E18A31B-33E5-4A72-8FB6-D8522F677114}"/>
    <cellStyle name="Note 3 2 2 3 6 6" xfId="10241" xr:uid="{FF646632-877E-4144-A3FC-E37665F1E1BE}"/>
    <cellStyle name="Note 3 2 2 3 6 7" xfId="11751" xr:uid="{2C6F35E5-22EF-4F5E-B551-CE0D8EA888CA}"/>
    <cellStyle name="Note 3 2 2 3 6 8" xfId="13257" xr:uid="{482CC2F4-5746-43EF-BBAD-41E545E223E1}"/>
    <cellStyle name="Note 3 2 2 3 6 9" xfId="14915" xr:uid="{DE1524A9-392D-467F-8A31-346337CEB37F}"/>
    <cellStyle name="Note 3 2 2 3 7" xfId="4097" xr:uid="{B6E547AA-AAC4-4DD1-9213-DA52AE056B86}"/>
    <cellStyle name="Note 3 2 2 3 7 10" xfId="16397" xr:uid="{95B3E8CC-957C-41E6-AFD6-4B81A2D813D8}"/>
    <cellStyle name="Note 3 2 2 3 7 11" xfId="17726" xr:uid="{D40632C5-C41E-4837-85A4-BB168E78A65F}"/>
    <cellStyle name="Note 3 2 2 3 7 12" xfId="19057" xr:uid="{C5375F03-7A88-42ED-A65E-53473A8FF6B3}"/>
    <cellStyle name="Note 3 2 2 3 7 13" xfId="12690" xr:uid="{B5F97002-DB6B-452F-B441-1A8C238FE104}"/>
    <cellStyle name="Note 3 2 2 3 7 14" xfId="21447" xr:uid="{5C437BD8-1C2D-4992-AE24-D4C26EB7D5AB}"/>
    <cellStyle name="Note 3 2 2 3 7 15" xfId="22739" xr:uid="{C2844076-010F-4AC8-9A0E-F5461BB55D0E}"/>
    <cellStyle name="Note 3 2 2 3 7 16" xfId="24028" xr:uid="{9458EA61-4A20-4B08-8E28-707F7E20834F}"/>
    <cellStyle name="Note 3 2 2 3 7 2" xfId="4132" xr:uid="{563E7E97-3DBA-42AE-B202-181B16737308}"/>
    <cellStyle name="Note 3 2 2 3 7 3" xfId="7093" xr:uid="{C7780E7A-3385-4E88-8391-CCAAC2CD0D47}"/>
    <cellStyle name="Note 3 2 2 3 7 4" xfId="8422" xr:uid="{CA8C989F-1BE9-44F7-A945-C400D4425EE9}"/>
    <cellStyle name="Note 3 2 2 3 7 5" xfId="9751" xr:uid="{F5976199-7BDD-481A-A6FC-EAD2A5D6F2A1}"/>
    <cellStyle name="Note 3 2 2 3 7 6" xfId="5708" xr:uid="{886A90AB-0C4E-46C2-9892-9A8CBE679C42}"/>
    <cellStyle name="Note 3 2 2 3 7 7" xfId="10834" xr:uid="{85BF48EA-0941-4A2E-A0C4-EB046E805304}"/>
    <cellStyle name="Note 3 2 2 3 7 8" xfId="13081" xr:uid="{C58EA9BB-5EAD-4E1E-B5E2-4E88319EA64A}"/>
    <cellStyle name="Note 3 2 2 3 7 9" xfId="15067" xr:uid="{B03E92AC-6863-49E3-A900-818E173B1822}"/>
    <cellStyle name="Note 3 2 2 3 8" xfId="5564" xr:uid="{BEB34287-1C12-42D0-898E-808F97B05DB9}"/>
    <cellStyle name="Note 3 2 2 3 9" xfId="5953" xr:uid="{E0A7DEC9-2581-44BA-9C87-8AE880381989}"/>
    <cellStyle name="Note 3 2 2 4" xfId="3215" xr:uid="{90412022-B4D9-44D0-B74B-7BA2323AFB7E}"/>
    <cellStyle name="Note 3 2 2 4 10" xfId="15515" xr:uid="{E39EF6F3-C450-4468-B193-E1AA62DB2A20}"/>
    <cellStyle name="Note 3 2 2 4 11" xfId="16844" xr:uid="{C86AD025-D861-4F3A-9412-56331CBE88E0}"/>
    <cellStyle name="Note 3 2 2 4 12" xfId="18175" xr:uid="{A645467A-1443-48ED-A2AA-3204D4867D1B}"/>
    <cellStyle name="Note 3 2 2 4 13" xfId="20108" xr:uid="{83D0A45F-AB6A-41A4-8A16-526477F32E3B}"/>
    <cellStyle name="Note 3 2 2 4 14" xfId="20565" xr:uid="{31D95FDF-C137-4A15-8617-85B2B2A2476B}"/>
    <cellStyle name="Note 3 2 2 4 15" xfId="21857" xr:uid="{925F1F0B-DE4E-486C-A36C-21F7D9A9D8A1}"/>
    <cellStyle name="Note 3 2 2 4 16" xfId="23146" xr:uid="{8EEC6C84-5F7F-4F3C-A0A0-FD853178D5F0}"/>
    <cellStyle name="Note 3 2 2 4 2" xfId="5698" xr:uid="{35955D91-35D3-4AB0-BACA-DFF77A5C2BAE}"/>
    <cellStyle name="Note 3 2 2 4 3" xfId="6211" xr:uid="{BF8A4DC4-7B43-4438-9828-A149E30148E5}"/>
    <cellStyle name="Note 3 2 2 4 4" xfId="7540" xr:uid="{FC3354F0-3CAF-4849-877C-F040D95CA9E3}"/>
    <cellStyle name="Note 3 2 2 4 5" xfId="8869" xr:uid="{8DE48551-615B-4EC1-B192-C4327AFCD7CF}"/>
    <cellStyle name="Note 3 2 2 4 6" xfId="10949" xr:uid="{5901A109-836A-41E3-BD02-1FB84577FFDB}"/>
    <cellStyle name="Note 3 2 2 4 7" xfId="12337" xr:uid="{62FA27F9-5F1A-4CFD-AAC1-6AA6295D8AB3}"/>
    <cellStyle name="Note 3 2 2 4 8" xfId="12277" xr:uid="{4AE37258-1B8D-4076-9D22-5AF377979A82}"/>
    <cellStyle name="Note 3 2 2 4 9" xfId="14185" xr:uid="{1561BCE2-3235-4CED-8005-32D27FD5B3D9}"/>
    <cellStyle name="Note 3 2 2 5" xfId="3380" xr:uid="{39855519-8FC6-46DE-8529-07DAEDCB0760}"/>
    <cellStyle name="Note 3 2 2 5 10" xfId="15680" xr:uid="{E2A9CA3D-2363-4DF3-83DF-DB892FCC5ABB}"/>
    <cellStyle name="Note 3 2 2 5 11" xfId="17009" xr:uid="{13AF27A8-D517-4FD3-B927-94E8DE4164CC}"/>
    <cellStyle name="Note 3 2 2 5 12" xfId="18340" xr:uid="{07DAC38E-F5BF-4432-8626-1742ED274A9D}"/>
    <cellStyle name="Note 3 2 2 5 13" xfId="19253" xr:uid="{96444B42-DF41-4E1A-A0F0-7719277CDBDF}"/>
    <cellStyle name="Note 3 2 2 5 14" xfId="20730" xr:uid="{CFC7B078-3A10-49B1-93F0-C4D552B88C9C}"/>
    <cellStyle name="Note 3 2 2 5 15" xfId="22022" xr:uid="{36BF7670-1131-4115-8ADD-B990EF2B2780}"/>
    <cellStyle name="Note 3 2 2 5 16" xfId="23311" xr:uid="{89E2D7CB-5D28-43C3-9653-4CC5F4D5B2CD}"/>
    <cellStyle name="Note 3 2 2 5 2" xfId="4664" xr:uid="{D30F2942-0D24-413F-AC21-5CFADA8632E6}"/>
    <cellStyle name="Note 3 2 2 5 3" xfId="6376" xr:uid="{F7D3E08B-5771-4F2C-8075-925F465A861E}"/>
    <cellStyle name="Note 3 2 2 5 4" xfId="7705" xr:uid="{6FC137F3-C62E-4850-AD2D-AA8DCDBD8127}"/>
    <cellStyle name="Note 3 2 2 5 5" xfId="9034" xr:uid="{829C7FA5-70BA-4291-A25F-A32EB5BCE37F}"/>
    <cellStyle name="Note 3 2 2 5 6" xfId="9964" xr:uid="{B54E47B4-E300-49DC-9671-545F14ADC4B3}"/>
    <cellStyle name="Note 3 2 2 5 7" xfId="11304" xr:uid="{843BFF1E-D0BA-4572-BE0E-C3348805AEE7}"/>
    <cellStyle name="Note 3 2 2 5 8" xfId="13375" xr:uid="{8B256562-FC5C-4574-926B-5AE0F92C0E52}"/>
    <cellStyle name="Note 3 2 2 5 9" xfId="14350" xr:uid="{37C3F396-3BC3-4B5D-A13F-44B76CBDE493}"/>
    <cellStyle name="Note 3 2 2 6" xfId="3540" xr:uid="{1264BC69-C601-4B4B-84DC-62C8D6961D54}"/>
    <cellStyle name="Note 3 2 2 6 10" xfId="15840" xr:uid="{41007FD2-BAF2-4B46-BF6C-F898811F10D8}"/>
    <cellStyle name="Note 3 2 2 6 11" xfId="17169" xr:uid="{5C28EE43-3F76-4460-9FF2-D73508DEBDE7}"/>
    <cellStyle name="Note 3 2 2 6 12" xfId="18500" xr:uid="{7474C71E-BF8A-46BE-A69F-89013C0482DB}"/>
    <cellStyle name="Note 3 2 2 6 13" xfId="12847" xr:uid="{FF827E65-794D-40D3-8C6E-3797B11B6F16}"/>
    <cellStyle name="Note 3 2 2 6 14" xfId="20890" xr:uid="{55C7D9E9-519F-45A0-8BBE-CBEA54AE201F}"/>
    <cellStyle name="Note 3 2 2 6 15" xfId="22182" xr:uid="{70989344-8782-44C9-A7EA-E62479F43328}"/>
    <cellStyle name="Note 3 2 2 6 16" xfId="23471" xr:uid="{B9E42795-0A5C-44C8-A0BA-81BEF48CF38E}"/>
    <cellStyle name="Note 3 2 2 6 2" xfId="4387" xr:uid="{79977A9D-317E-477F-9E0C-7EA465F53100}"/>
    <cellStyle name="Note 3 2 2 6 3" xfId="6536" xr:uid="{23935114-1900-4F19-9561-FF0475707B24}"/>
    <cellStyle name="Note 3 2 2 6 4" xfId="7865" xr:uid="{587E0E29-E28B-4FEE-B243-C691A29669E1}"/>
    <cellStyle name="Note 3 2 2 6 5" xfId="9194" xr:uid="{A19110B4-3326-4746-BCE1-64E230ED0703}"/>
    <cellStyle name="Note 3 2 2 6 6" xfId="5047" xr:uid="{4AD5EE5F-9B35-45C0-BDD6-27576B60A2A0}"/>
    <cellStyle name="Note 3 2 2 6 7" xfId="10539" xr:uid="{CE0FB861-B229-4E12-82AA-C4D244393607}"/>
    <cellStyle name="Note 3 2 2 6 8" xfId="12474" xr:uid="{7C4D2674-2433-451E-BB5F-0248EB153EBE}"/>
    <cellStyle name="Note 3 2 2 6 9" xfId="14510" xr:uid="{574EFC9E-C790-49F5-B3B8-6AEB5B71236E}"/>
    <cellStyle name="Note 3 2 2 7" xfId="3699" xr:uid="{989A8857-984E-4781-8C2E-769304BCD9B9}"/>
    <cellStyle name="Note 3 2 2 7 10" xfId="15999" xr:uid="{9340C807-058D-4B97-A75C-9DFFFE7E1C7C}"/>
    <cellStyle name="Note 3 2 2 7 11" xfId="17328" xr:uid="{C718AD2F-78C0-45FB-997F-C307F60660E2}"/>
    <cellStyle name="Note 3 2 2 7 12" xfId="18659" xr:uid="{661A5593-D7CE-48C5-8785-42CB88D078A3}"/>
    <cellStyle name="Note 3 2 2 7 13" xfId="19767" xr:uid="{2F531CE3-B1F9-4528-8CE2-EAE9AA04D544}"/>
    <cellStyle name="Note 3 2 2 7 14" xfId="21049" xr:uid="{3199DCA9-7FB5-4C4F-A2C6-E483706D316F}"/>
    <cellStyle name="Note 3 2 2 7 15" xfId="22341" xr:uid="{1DB3D3BE-82BE-4B35-8CFD-1602F427C39B}"/>
    <cellStyle name="Note 3 2 2 7 16" xfId="23630" xr:uid="{C5BC09B3-EBA7-4890-A768-0B527F0B0025}"/>
    <cellStyle name="Note 3 2 2 7 2" xfId="5280" xr:uid="{1118584C-36AA-4B68-85A6-414E106BC810}"/>
    <cellStyle name="Note 3 2 2 7 3" xfId="6695" xr:uid="{B4EE0BC1-28AE-476A-BF66-9CABE586BB93}"/>
    <cellStyle name="Note 3 2 2 7 4" xfId="8024" xr:uid="{4B04003C-77AA-46B7-983A-D35C17B5E9F4}"/>
    <cellStyle name="Note 3 2 2 7 5" xfId="9353" xr:uid="{7685183B-77D5-45D9-B52C-CF999331AE45}"/>
    <cellStyle name="Note 3 2 2 7 6" xfId="10554" xr:uid="{5B38F1ED-CAE2-4680-85EE-5B401A71EAB8}"/>
    <cellStyle name="Note 3 2 2 7 7" xfId="11918" xr:uid="{3D0FFC9C-10C7-4BB3-A0A9-E358EF019D09}"/>
    <cellStyle name="Note 3 2 2 7 8" xfId="13499" xr:uid="{4849C701-2160-444A-8B5E-F1760CB44CA6}"/>
    <cellStyle name="Note 3 2 2 7 9" xfId="14669" xr:uid="{145486BD-1A09-4310-99AD-2A6AB027F2CC}"/>
    <cellStyle name="Note 3 2 2 8" xfId="3854" xr:uid="{1C9CB480-95ED-4799-A63E-D1008935F639}"/>
    <cellStyle name="Note 3 2 2 8 10" xfId="16154" xr:uid="{344F69A6-9954-4DAF-976F-B683502E78B7}"/>
    <cellStyle name="Note 3 2 2 8 11" xfId="17483" xr:uid="{FFAB1CF9-435B-4B21-BD90-B318C0C92000}"/>
    <cellStyle name="Note 3 2 2 8 12" xfId="18814" xr:uid="{EC09ABF8-F787-4DA9-903F-EF8A0C4BC2A6}"/>
    <cellStyle name="Note 3 2 2 8 13" xfId="20014" xr:uid="{163A8C26-64D8-48FF-8CC3-BEB8112EFED7}"/>
    <cellStyle name="Note 3 2 2 8 14" xfId="21204" xr:uid="{1E79D4EA-E46E-4602-A5DA-0C44A250000C}"/>
    <cellStyle name="Note 3 2 2 8 15" xfId="22496" xr:uid="{80284449-22B5-4680-AAD4-4F4A91B1D6F1}"/>
    <cellStyle name="Note 3 2 2 8 16" xfId="23785" xr:uid="{F2E763D6-8AB6-46F0-ACD9-23560D1D1FC0}"/>
    <cellStyle name="Note 3 2 2 8 2" xfId="5587" xr:uid="{B8DDF654-FBF8-4314-B155-B91A476D3D2C}"/>
    <cellStyle name="Note 3 2 2 8 3" xfId="6850" xr:uid="{013C3EFC-6BDA-48DD-8C20-AAF71DCD4B5A}"/>
    <cellStyle name="Note 3 2 2 8 4" xfId="8179" xr:uid="{375A4D61-BEF9-4591-9AC5-D328A5E62B52}"/>
    <cellStyle name="Note 3 2 2 8 5" xfId="9508" xr:uid="{83E98358-1149-422E-8757-DE3AE172AD15}"/>
    <cellStyle name="Note 3 2 2 8 6" xfId="10842" xr:uid="{68D01362-8108-4FAA-A9F0-B53DEF91906B}"/>
    <cellStyle name="Note 3 2 2 8 7" xfId="12375" xr:uid="{418B284B-CC6F-4764-AAC0-B8E884EE3253}"/>
    <cellStyle name="Note 3 2 2 8 8" xfId="11729" xr:uid="{D6D72F97-ABC5-4731-BB2A-23EF8E1B4DC2}"/>
    <cellStyle name="Note 3 2 2 8 9" xfId="14824" xr:uid="{99FC7605-AB4C-47A6-835A-ED5A4C7448F6}"/>
    <cellStyle name="Note 3 2 2 9" xfId="4007" xr:uid="{A95E8CD8-B719-4055-B730-8F6F8FE5AE36}"/>
    <cellStyle name="Note 3 2 2 9 10" xfId="16307" xr:uid="{2F8888FE-ED4E-48A8-B671-F4B9CC53A90B}"/>
    <cellStyle name="Note 3 2 2 9 11" xfId="17636" xr:uid="{9A0B3722-E8C2-40C0-97C4-0E67ED515F2F}"/>
    <cellStyle name="Note 3 2 2 9 12" xfId="18967" xr:uid="{7CE04A95-1792-420E-BE79-42B31A544C6B}"/>
    <cellStyle name="Note 3 2 2 9 13" xfId="17953" xr:uid="{8647C79D-7EDE-448F-9942-20A897BFBC68}"/>
    <cellStyle name="Note 3 2 2 9 14" xfId="21357" xr:uid="{5DD46809-6291-4FF9-BE54-EB807456D3CD}"/>
    <cellStyle name="Note 3 2 2 9 15" xfId="22649" xr:uid="{ABB6CF26-082C-4B83-8F06-B6248E7D9D11}"/>
    <cellStyle name="Note 3 2 2 9 16" xfId="23938" xr:uid="{88B8313B-77FE-4A82-9605-DF293DD22265}"/>
    <cellStyle name="Note 3 2 2 9 2" xfId="4176" xr:uid="{1F6DCB86-A346-48E2-9C39-D8931487D37D}"/>
    <cellStyle name="Note 3 2 2 9 3" xfId="7003" xr:uid="{ACB8BE63-3524-48C8-81CC-774C6C488A11}"/>
    <cellStyle name="Note 3 2 2 9 4" xfId="8332" xr:uid="{EB723A90-5F87-497C-8BDF-D5C2587B8220}"/>
    <cellStyle name="Note 3 2 2 9 5" xfId="9661" xr:uid="{62015E63-6289-46EC-8919-C4ADEAD0DA82}"/>
    <cellStyle name="Note 3 2 2 9 6" xfId="8648" xr:uid="{68178022-70A0-4FBE-A34E-6370CBF557D6}"/>
    <cellStyle name="Note 3 2 2 9 7" xfId="9940" xr:uid="{568EDF89-0918-443F-968C-27BBFDC699DC}"/>
    <cellStyle name="Note 3 2 2 9 8" xfId="12581" xr:uid="{82F9D880-6235-4FF5-9397-D2DBD6E461B5}"/>
    <cellStyle name="Note 3 2 2 9 9" xfId="14977" xr:uid="{95006904-5F9E-421A-85C3-D983BAAE5934}"/>
    <cellStyle name="Note 3 2 20" xfId="16450" xr:uid="{B43580C4-AE9D-45BB-BC21-F3B33422E481}"/>
    <cellStyle name="Note 3 2 21" xfId="17780" xr:uid="{6F8D01C1-11EC-4969-AB05-98CDE82B5E61}"/>
    <cellStyle name="Note 3 2 22" xfId="13091" xr:uid="{5D8E13A7-6F03-4D27-A404-E1E1BD8DA777}"/>
    <cellStyle name="Note 3 2 23" xfId="20198" xr:uid="{13BB16CE-E9FD-4529-85D6-B9619A7E63FE}"/>
    <cellStyle name="Note 3 2 24" xfId="21491" xr:uid="{71088EC7-CFCE-4301-8533-E6CA86B953DD}"/>
    <cellStyle name="Note 3 2 25" xfId="22782" xr:uid="{F65121D9-CF98-4808-ACEA-289098D58BE2}"/>
    <cellStyle name="Note 3 2 3" xfId="2897" xr:uid="{D9BC4AFF-2714-42DF-8B98-1F99871D211B}"/>
    <cellStyle name="Note 3 2 3 10" xfId="7223" xr:uid="{0A37738F-AEFE-4106-B224-E39ABBDECD67}"/>
    <cellStyle name="Note 3 2 3 11" xfId="8552" xr:uid="{7F6E95E6-72DD-4CCB-8158-33459FF56BED}"/>
    <cellStyle name="Note 3 2 3 12" xfId="10679" xr:uid="{EDF25DDE-4444-4152-8205-3673CAE3C7DC}"/>
    <cellStyle name="Note 3 2 3 13" xfId="12051" xr:uid="{EBC298D9-99AE-4D88-89C6-E147E95B1A5A}"/>
    <cellStyle name="Note 3 2 3 14" xfId="11369" xr:uid="{7B8791B3-2C1D-4759-B9BF-E7F6745560EE}"/>
    <cellStyle name="Note 3 2 3 15" xfId="13868" xr:uid="{13E31938-84F0-4400-9B23-FE8392FDBD42}"/>
    <cellStyle name="Note 3 2 3 16" xfId="15197" xr:uid="{FBEFC162-36BF-4A38-8296-6FD2FF9DCF9A}"/>
    <cellStyle name="Note 3 2 3 17" xfId="16527" xr:uid="{4D8656AD-A4DF-4915-865D-2095C33D61EB}"/>
    <cellStyle name="Note 3 2 3 18" xfId="17857" xr:uid="{AE68C160-2E8B-471C-815D-1E37ABC46A78}"/>
    <cellStyle name="Note 3 2 3 19" xfId="19873" xr:uid="{FA183405-E75B-4039-9632-942A737734A7}"/>
    <cellStyle name="Note 3 2 3 2" xfId="3246" xr:uid="{309EC4A4-C649-4E00-B4C3-E54DD1ECE9AD}"/>
    <cellStyle name="Note 3 2 3 2 10" xfId="15546" xr:uid="{26B4A337-F09F-42E8-B676-120F729D575D}"/>
    <cellStyle name="Note 3 2 3 2 11" xfId="16875" xr:uid="{F5797981-568F-40C4-B885-BAB9D6BE59DC}"/>
    <cellStyle name="Note 3 2 3 2 12" xfId="18206" xr:uid="{62E39FA0-5D13-4E59-8AB7-CF0C5141EEF7}"/>
    <cellStyle name="Note 3 2 3 2 13" xfId="19807" xr:uid="{2DB7AF01-2426-4C52-9FF0-328D9C209B6C}"/>
    <cellStyle name="Note 3 2 3 2 14" xfId="20596" xr:uid="{FC0C621F-2AA8-4CFA-95FD-DD9034471195}"/>
    <cellStyle name="Note 3 2 3 2 15" xfId="21888" xr:uid="{60A9E617-2F2B-40F2-A0A8-6A161BB2D333}"/>
    <cellStyle name="Note 3 2 3 2 16" xfId="23177" xr:uid="{433DB7E1-9E43-4EC4-881E-2091510970CD}"/>
    <cellStyle name="Note 3 2 3 2 2" xfId="5333" xr:uid="{B4E9E6B1-0A1A-404B-8B7C-BED24639333C}"/>
    <cellStyle name="Note 3 2 3 2 3" xfId="6242" xr:uid="{80FE9EAC-C5BD-4411-BC82-4C2F8FF568C0}"/>
    <cellStyle name="Note 3 2 3 2 4" xfId="7571" xr:uid="{ABEF86EB-1296-4C0C-B5BC-8E4F9A4848D9}"/>
    <cellStyle name="Note 3 2 3 2 5" xfId="8900" xr:uid="{FCE146D2-C305-41F5-9418-BB201D7DEFD0}"/>
    <cellStyle name="Note 3 2 3 2 6" xfId="10603" xr:uid="{CFAB01BE-C467-4341-A6A0-BE0C704CA93E}"/>
    <cellStyle name="Note 3 2 3 2 7" xfId="11971" xr:uid="{09FAAE36-5D8F-4F05-9294-9F5E4727CD83}"/>
    <cellStyle name="Note 3 2 3 2 8" xfId="12593" xr:uid="{60CE1661-6E66-4212-88AF-A11CD0E8BB70}"/>
    <cellStyle name="Note 3 2 3 2 9" xfId="14216" xr:uid="{51E2AE7E-067C-4F77-ADFE-79B371BBEA1A}"/>
    <cellStyle name="Note 3 2 3 20" xfId="20263" xr:uid="{06BB27B5-1D04-46C0-A517-3A3D1B77A674}"/>
    <cellStyle name="Note 3 2 3 21" xfId="21556" xr:uid="{28009261-495C-43F0-9F3D-6DD1B4AE304A}"/>
    <cellStyle name="Note 3 2 3 22" xfId="22847" xr:uid="{84E5F6E2-D99A-4CB8-8972-2BF52C52E8EF}"/>
    <cellStyle name="Note 3 2 3 3" xfId="3411" xr:uid="{852FD1A8-4E72-4C13-AF61-AC8737A6BA1F}"/>
    <cellStyle name="Note 3 2 3 3 10" xfId="15711" xr:uid="{6E6E6C39-616D-44A5-BDFB-2B1465452798}"/>
    <cellStyle name="Note 3 2 3 3 11" xfId="17040" xr:uid="{EAFE7F9C-5CF2-4322-82E7-2206D5CFDE32}"/>
    <cellStyle name="Note 3 2 3 3 12" xfId="18371" xr:uid="{C78FC394-54C5-401B-B4D1-27505E4E8C08}"/>
    <cellStyle name="Note 3 2 3 3 13" xfId="19137" xr:uid="{2C474701-AFE7-48B7-B689-7E7BFD1BBC0F}"/>
    <cellStyle name="Note 3 2 3 3 14" xfId="20761" xr:uid="{9D83EFDC-0A87-4800-AB51-F49C5EC790C0}"/>
    <cellStyle name="Note 3 2 3 3 15" xfId="22053" xr:uid="{A567B284-95F8-4D09-ABA8-24D8C55E5B38}"/>
    <cellStyle name="Note 3 2 3 3 16" xfId="23342" xr:uid="{9DDC5522-D421-442A-A140-B45445F57611}"/>
    <cellStyle name="Note 3 2 3 3 2" xfId="4526" xr:uid="{52C7C5C0-FEC0-4EA6-8DA6-F8494B2E28E0}"/>
    <cellStyle name="Note 3 2 3 3 3" xfId="6407" xr:uid="{BD1486D3-4967-478B-A36C-347559B05AF5}"/>
    <cellStyle name="Note 3 2 3 3 4" xfId="7736" xr:uid="{9CEA32E3-0F4E-4BDF-B1CE-F5DA9229E314}"/>
    <cellStyle name="Note 3 2 3 3 5" xfId="9065" xr:uid="{0AE46E97-6915-4C24-9973-83BE930E0B3B}"/>
    <cellStyle name="Note 3 2 3 3 6" xfId="9834" xr:uid="{5773222E-E8B9-4AE4-8712-D3F152E7441E}"/>
    <cellStyle name="Note 3 2 3 3 7" xfId="11167" xr:uid="{06C5EF30-7E66-44D4-BDB2-AA7E7B3A0A26}"/>
    <cellStyle name="Note 3 2 3 3 8" xfId="12493" xr:uid="{01B091A9-030D-4A25-B7E9-5D9AD6FF01A7}"/>
    <cellStyle name="Note 3 2 3 3 9" xfId="14381" xr:uid="{11749C30-37C2-4B39-B816-5D9A842F6473}"/>
    <cellStyle name="Note 3 2 3 4" xfId="3571" xr:uid="{37FDCD35-66F9-42AA-A3ED-2EF219CF6805}"/>
    <cellStyle name="Note 3 2 3 4 10" xfId="15871" xr:uid="{FC5BDABF-076B-439C-83A2-70B50FF4B0F2}"/>
    <cellStyle name="Note 3 2 3 4 11" xfId="17200" xr:uid="{8FBB3B06-739F-43EB-8A64-EB9F17BD6E00}"/>
    <cellStyle name="Note 3 2 3 4 12" xfId="18531" xr:uid="{1D98CA82-DB81-491F-825D-42AE297472AF}"/>
    <cellStyle name="Note 3 2 3 4 13" xfId="19844" xr:uid="{AB00F5F1-AA84-4351-9BC5-02990DDB6E74}"/>
    <cellStyle name="Note 3 2 3 4 14" xfId="20921" xr:uid="{DF512D1C-974B-4816-B2FE-8984EAC9F7DF}"/>
    <cellStyle name="Note 3 2 3 4 15" xfId="22213" xr:uid="{89D13A90-F4E6-49DB-848C-5EAB421AD054}"/>
    <cellStyle name="Note 3 2 3 4 16" xfId="23502" xr:uid="{7071BEC9-5281-4DFC-B0D7-9C9FDCFD9BB0}"/>
    <cellStyle name="Note 3 2 3 4 2" xfId="5382" xr:uid="{1114C303-09CA-4C7A-8ABA-02AE27D84772}"/>
    <cellStyle name="Note 3 2 3 4 3" xfId="6567" xr:uid="{A679010E-FC5E-49CD-AF3E-28B00ECC7C31}"/>
    <cellStyle name="Note 3 2 3 4 4" xfId="7896" xr:uid="{33974B68-8F0D-48D8-B196-1D90C051D9FA}"/>
    <cellStyle name="Note 3 2 3 4 5" xfId="9225" xr:uid="{647D1468-D6EC-4FF7-B227-C6B15D7CC79A}"/>
    <cellStyle name="Note 3 2 3 4 6" xfId="10650" xr:uid="{6BF7E286-C913-4841-AAA5-0FEE96509D23}"/>
    <cellStyle name="Note 3 2 3 4 7" xfId="12019" xr:uid="{47319E88-D3C8-4C65-8456-D95A3213613B}"/>
    <cellStyle name="Note 3 2 3 4 8" xfId="13402" xr:uid="{81188361-14C8-4579-8E48-4970ABCA7CF6}"/>
    <cellStyle name="Note 3 2 3 4 9" xfId="14541" xr:uid="{984EB69F-3508-4B26-996D-E301F238FA56}"/>
    <cellStyle name="Note 3 2 3 5" xfId="3730" xr:uid="{38704587-6BE3-4971-BF14-AC81B68B318A}"/>
    <cellStyle name="Note 3 2 3 5 10" xfId="16030" xr:uid="{C7328E69-1DB2-40B2-A201-9CE1FF926634}"/>
    <cellStyle name="Note 3 2 3 5 11" xfId="17359" xr:uid="{0B936EDC-E732-4D0C-AC60-F282E9BDA8B8}"/>
    <cellStyle name="Note 3 2 3 5 12" xfId="18690" xr:uid="{21CF68B8-2A60-466E-9195-A72A7FB845EF}"/>
    <cellStyle name="Note 3 2 3 5 13" xfId="19967" xr:uid="{783DE147-55EB-476E-8C10-93140AA16899}"/>
    <cellStyle name="Note 3 2 3 5 14" xfId="21080" xr:uid="{CEAD244E-112C-4D63-8FD2-2980F8FF91E6}"/>
    <cellStyle name="Note 3 2 3 5 15" xfId="22372" xr:uid="{CE2B2DC6-06DE-47B2-8BE0-2B8A6C675B46}"/>
    <cellStyle name="Note 3 2 3 5 16" xfId="23661" xr:uid="{89201F0E-20D1-4A76-9D62-418A153F9841}"/>
    <cellStyle name="Note 3 2 3 5 2" xfId="5530" xr:uid="{3C392B4A-53CF-4873-9554-58C519C9A718}"/>
    <cellStyle name="Note 3 2 3 5 3" xfId="6726" xr:uid="{573FB6DB-EE3F-4BFB-9DCB-45EAF49967D1}"/>
    <cellStyle name="Note 3 2 3 5 4" xfId="8055" xr:uid="{69693C69-102D-45B8-921C-AEE73F6A6238}"/>
    <cellStyle name="Note 3 2 3 5 5" xfId="9384" xr:uid="{F34BD2D0-EDE5-4ED2-8370-3E6FA6E87254}"/>
    <cellStyle name="Note 3 2 3 5 6" xfId="10790" xr:uid="{25970531-7506-4113-A67C-631266D30D42}"/>
    <cellStyle name="Note 3 2 3 5 7" xfId="12169" xr:uid="{653B0482-57FB-40D3-AF1F-97FFBD9916BC}"/>
    <cellStyle name="Note 3 2 3 5 8" xfId="12783" xr:uid="{9F8C2255-7EFD-4B8D-976C-058B85D2E65A}"/>
    <cellStyle name="Note 3 2 3 5 9" xfId="14700" xr:uid="{2EA02389-C110-4605-B735-BDBD4BD9B519}"/>
    <cellStyle name="Note 3 2 3 6" xfId="3885" xr:uid="{76DE7285-E6B1-4262-A54B-DA5594FE177A}"/>
    <cellStyle name="Note 3 2 3 6 10" xfId="16185" xr:uid="{38134D5B-D290-44BE-9809-C98EA05E9344}"/>
    <cellStyle name="Note 3 2 3 6 11" xfId="17514" xr:uid="{0F5FF4CA-E3BD-4EB5-9FA6-D28AD8C5F20B}"/>
    <cellStyle name="Note 3 2 3 6 12" xfId="18845" xr:uid="{E94EE047-9805-40D3-B660-BBBA487A86FC}"/>
    <cellStyle name="Note 3 2 3 6 13" xfId="19497" xr:uid="{4205A049-97D0-4AC5-B4C1-A9A83B2A472F}"/>
    <cellStyle name="Note 3 2 3 6 14" xfId="21235" xr:uid="{225C8443-33DB-467F-8869-30E2A7DF47A4}"/>
    <cellStyle name="Note 3 2 3 6 15" xfId="22527" xr:uid="{A763A4D9-EF38-4627-A026-E5D5D8E3B41A}"/>
    <cellStyle name="Note 3 2 3 6 16" xfId="23816" xr:uid="{D851336D-7087-4D0F-B181-BCE97F18FA7F}"/>
    <cellStyle name="Note 3 2 3 6 2" xfId="4953" xr:uid="{31456C77-9DFC-4C83-923E-605C689663C8}"/>
    <cellStyle name="Note 3 2 3 6 3" xfId="6881" xr:uid="{B335E430-3118-4BDE-BCD5-557E2BAFF25F}"/>
    <cellStyle name="Note 3 2 3 6 4" xfId="8210" xr:uid="{7208FB56-3A53-4B64-9139-139A2B518202}"/>
    <cellStyle name="Note 3 2 3 6 5" xfId="9539" xr:uid="{AE5A9FBD-6D7A-4F7D-B670-B2F8EF110A04}"/>
    <cellStyle name="Note 3 2 3 6 6" xfId="10243" xr:uid="{BE5A03B5-7D49-4E74-906A-0849C305C47E}"/>
    <cellStyle name="Note 3 2 3 6 7" xfId="11753" xr:uid="{C8F8CC10-6EAA-46E6-9E20-BF611248A647}"/>
    <cellStyle name="Note 3 2 3 6 8" xfId="12941" xr:uid="{D6DE595F-5DFD-43C2-87EA-ECD7A0A5D94F}"/>
    <cellStyle name="Note 3 2 3 6 9" xfId="14855" xr:uid="{F32929E1-4D03-41D1-B45A-AAD0FC506C49}"/>
    <cellStyle name="Note 3 2 3 7" xfId="4037" xr:uid="{8612318D-3B12-4F10-899B-B86370200143}"/>
    <cellStyle name="Note 3 2 3 7 10" xfId="16337" xr:uid="{3F6C15BC-D120-4613-98E9-1E025F4F0C61}"/>
    <cellStyle name="Note 3 2 3 7 11" xfId="17666" xr:uid="{99D60B7C-A8AB-442A-BEE4-584FD46BDA4B}"/>
    <cellStyle name="Note 3 2 3 7 12" xfId="18997" xr:uid="{DF903614-2BD5-4EB1-BB24-3DC0B2CD317A}"/>
    <cellStyle name="Note 3 2 3 7 13" xfId="13633" xr:uid="{705497D1-FB70-466E-8A1A-50218B382C41}"/>
    <cellStyle name="Note 3 2 3 7 14" xfId="21387" xr:uid="{71C44744-A003-49E9-A77B-D566F0A99639}"/>
    <cellStyle name="Note 3 2 3 7 15" xfId="22679" xr:uid="{C0E7049D-B87C-4E91-9C79-2FF6DB4DBCAC}"/>
    <cellStyle name="Note 3 2 3 7 16" xfId="23968" xr:uid="{FB68346A-7011-487E-BDD5-78286BBACE96}"/>
    <cellStyle name="Note 3 2 3 7 2" xfId="4138" xr:uid="{2D220ED2-C149-4E6F-9172-C031EF61A4D6}"/>
    <cellStyle name="Note 3 2 3 7 3" xfId="7033" xr:uid="{DAE3D5E3-B8B4-4442-8592-165BE5A1FA37}"/>
    <cellStyle name="Note 3 2 3 7 4" xfId="8362" xr:uid="{3D2152CA-F499-4A63-9812-89EE27A41876}"/>
    <cellStyle name="Note 3 2 3 7 5" xfId="9691" xr:uid="{BACB77A7-01B4-4526-A84F-9F6A2CD3FEB6}"/>
    <cellStyle name="Note 3 2 3 7 6" xfId="5212" xr:uid="{C3D07A78-BCF6-4ABA-B6FD-9CB3151930B7}"/>
    <cellStyle name="Note 3 2 3 7 7" xfId="10520" xr:uid="{43CC1FDB-44C6-45B6-A4DD-5CE0A6383BAA}"/>
    <cellStyle name="Note 3 2 3 7 8" xfId="13607" xr:uid="{24FAE41F-B55C-4E8B-90E0-E25A222F86A0}"/>
    <cellStyle name="Note 3 2 3 7 9" xfId="15007" xr:uid="{73C83101-542F-4379-B170-DA06D4E22D27}"/>
    <cellStyle name="Note 3 2 3 8" xfId="5414" xr:uid="{361DFEB9-E67C-4E78-A144-1CA19E9A422F}"/>
    <cellStyle name="Note 3 2 3 9" xfId="5893" xr:uid="{E2330839-9CB0-4220-BEA5-A8319239781C}"/>
    <cellStyle name="Note 3 2 4" xfId="2958" xr:uid="{A2BF83B2-D10E-4D80-8A85-5CF56BD129CA}"/>
    <cellStyle name="Note 3 2 4 10" xfId="7284" xr:uid="{9C95D0D0-CCD2-48EF-9026-8BA1A5F3E60A}"/>
    <cellStyle name="Note 3 2 4 11" xfId="8613" xr:uid="{C8FF4D2C-9071-4A83-BE55-FCDE9D075DB9}"/>
    <cellStyle name="Note 3 2 4 12" xfId="10676" xr:uid="{F0ADE471-D5D9-4749-970A-EBF180C46F3B}"/>
    <cellStyle name="Note 3 2 4 13" xfId="12048" xr:uid="{1E8110FC-A9CD-4D78-99E0-8A00A3678437}"/>
    <cellStyle name="Note 3 2 4 14" xfId="12344" xr:uid="{A1A4D52A-E901-4A27-8702-BAB7F010111C}"/>
    <cellStyle name="Note 3 2 4 15" xfId="13929" xr:uid="{071FDEE4-E5EA-4764-8BC0-28E431E61B34}"/>
    <cellStyle name="Note 3 2 4 16" xfId="15258" xr:uid="{50C2CB0E-74C5-40BD-ACC5-02B5DEDE70D2}"/>
    <cellStyle name="Note 3 2 4 17" xfId="16588" xr:uid="{A6F211C4-FD48-45EF-BB90-820D193F1418}"/>
    <cellStyle name="Note 3 2 4 18" xfId="17918" xr:uid="{44C221BE-F321-4195-AF30-2054A42043BB}"/>
    <cellStyle name="Note 3 2 4 19" xfId="19870" xr:uid="{0D042596-70E8-4632-9F93-026222721BB3}"/>
    <cellStyle name="Note 3 2 4 2" xfId="3307" xr:uid="{D841523D-5C8B-452B-9E9C-779629778635}"/>
    <cellStyle name="Note 3 2 4 2 10" xfId="15607" xr:uid="{93FA48F1-FFAB-46A6-A1EF-EB86882CF498}"/>
    <cellStyle name="Note 3 2 4 2 11" xfId="16936" xr:uid="{03FD58F0-89F1-429D-8303-9859D6B8F3DA}"/>
    <cellStyle name="Note 3 2 4 2 12" xfId="18267" xr:uid="{BD5321E3-037F-4993-AFD6-64794D5D4599}"/>
    <cellStyle name="Note 3 2 4 2 13" xfId="20079" xr:uid="{B5AB758B-52BA-4886-B9B1-7CF58A9315D6}"/>
    <cellStyle name="Note 3 2 4 2 14" xfId="20657" xr:uid="{CAC1F6B7-D080-4262-A2DD-6C7799A16360}"/>
    <cellStyle name="Note 3 2 4 2 15" xfId="21949" xr:uid="{0FB2F730-567F-47DB-B0EB-B93D6D0A65CD}"/>
    <cellStyle name="Note 3 2 4 2 16" xfId="23238" xr:uid="{DBFEC8FD-EFCD-476E-8285-77F72F30D8E1}"/>
    <cellStyle name="Note 3 2 4 2 2" xfId="5665" xr:uid="{E3990B47-D465-48A9-8B9B-E43386E3C65F}"/>
    <cellStyle name="Note 3 2 4 2 3" xfId="6303" xr:uid="{F47CEAF0-7F88-4B33-AA5F-DBC3EF7C363F}"/>
    <cellStyle name="Note 3 2 4 2 4" xfId="7632" xr:uid="{4F9ED5C6-4FB6-46CD-8E38-502810759CB6}"/>
    <cellStyle name="Note 3 2 4 2 5" xfId="8961" xr:uid="{B3423E96-8CC9-49E2-9D44-A51140E6FFD3}"/>
    <cellStyle name="Note 3 2 4 2 6" xfId="10917" xr:uid="{6B55D009-B1CA-4F8E-8A1E-0C77F97FA8E7}"/>
    <cellStyle name="Note 3 2 4 2 7" xfId="12304" xr:uid="{C0A36D57-3CF4-41B9-B4C2-376BBF35FFD1}"/>
    <cellStyle name="Note 3 2 4 2 8" xfId="10526" xr:uid="{E9D885F5-B921-4B67-90CA-C2C5C5DA9D19}"/>
    <cellStyle name="Note 3 2 4 2 9" xfId="14277" xr:uid="{55DB532E-F875-44E3-8045-6EEA70FC5D10}"/>
    <cellStyle name="Note 3 2 4 20" xfId="20324" xr:uid="{FA4CDAED-3741-498D-92C3-14C08B5948DD}"/>
    <cellStyle name="Note 3 2 4 21" xfId="21617" xr:uid="{3D2EB5FE-1938-4A58-A932-89BB536207C6}"/>
    <cellStyle name="Note 3 2 4 22" xfId="22908" xr:uid="{FAC649C2-F0D5-4620-8334-175848A5FB4C}"/>
    <cellStyle name="Note 3 2 4 3" xfId="3472" xr:uid="{9BE6C0F4-F61F-4155-A4A4-5CDBA056D3DF}"/>
    <cellStyle name="Note 3 2 4 3 10" xfId="15772" xr:uid="{BDA394E5-4021-4F99-AB36-5AB229F387E1}"/>
    <cellStyle name="Note 3 2 4 3 11" xfId="17101" xr:uid="{2B6814AE-B0DE-4884-A458-6FBE949EDC5F}"/>
    <cellStyle name="Note 3 2 4 3 12" xfId="18432" xr:uid="{5B674B68-E4E4-425E-BB66-E7BB696738E7}"/>
    <cellStyle name="Note 3 2 4 3 13" xfId="20028" xr:uid="{39DD5205-8B1E-44BC-AE0A-81B06A1AF67B}"/>
    <cellStyle name="Note 3 2 4 3 14" xfId="20822" xr:uid="{2565ED7F-9B06-4922-9A13-45FFEFC632AE}"/>
    <cellStyle name="Note 3 2 4 3 15" xfId="22114" xr:uid="{637B73F8-D549-4FAC-A5A3-B345CC884F23}"/>
    <cellStyle name="Note 3 2 4 3 16" xfId="23403" xr:uid="{F79CFEB5-C306-4013-8023-8C29593995C3}"/>
    <cellStyle name="Note 3 2 4 3 2" xfId="5601" xr:uid="{777C9556-10A9-4AFD-96D9-1CCD8195D880}"/>
    <cellStyle name="Note 3 2 4 3 3" xfId="6468" xr:uid="{2C7F2E4C-05C5-4641-86E4-A67E809C8E26}"/>
    <cellStyle name="Note 3 2 4 3 4" xfId="7797" xr:uid="{D1C684F4-70A3-4D74-8573-5641FD4CEBCA}"/>
    <cellStyle name="Note 3 2 4 3 5" xfId="9126" xr:uid="{013F76B1-0064-426D-A8B2-9D29A50B9BD9}"/>
    <cellStyle name="Note 3 2 4 3 6" xfId="10856" xr:uid="{8CE974E9-2EBF-4209-940F-7D09B98541C3}"/>
    <cellStyle name="Note 3 2 4 3 7" xfId="12239" xr:uid="{4C6FDD28-0C9C-4C48-AE08-B0369B95AD6D}"/>
    <cellStyle name="Note 3 2 4 3 8" xfId="13082" xr:uid="{E305B10B-B857-4FCB-B605-EA27F337EC78}"/>
    <cellStyle name="Note 3 2 4 3 9" xfId="14442" xr:uid="{D1149DC7-A5EE-4B85-9253-CE7D39C87A81}"/>
    <cellStyle name="Note 3 2 4 4" xfId="3632" xr:uid="{BAECC726-0992-4E36-B724-39463FE56A47}"/>
    <cellStyle name="Note 3 2 4 4 10" xfId="15932" xr:uid="{95D25BDC-5657-4A54-BD03-4D8ECEFCCA00}"/>
    <cellStyle name="Note 3 2 4 4 11" xfId="17261" xr:uid="{17039D0A-6663-4137-BFB4-F120DB0AA459}"/>
    <cellStyle name="Note 3 2 4 4 12" xfId="18592" xr:uid="{7221A62C-05D1-43E0-8999-E9D07DBA95E8}"/>
    <cellStyle name="Note 3 2 4 4 13" xfId="19397" xr:uid="{05826787-AEE8-43E2-B610-7388BD16BD5B}"/>
    <cellStyle name="Note 3 2 4 4 14" xfId="20982" xr:uid="{DA9F637A-957B-4BBB-A9DF-3201B27503B1}"/>
    <cellStyle name="Note 3 2 4 4 15" xfId="22274" xr:uid="{6868267D-8EC2-467A-A4E9-FE1BAD82C138}"/>
    <cellStyle name="Note 3 2 4 4 16" xfId="23563" xr:uid="{76E68785-C0A9-4DA7-9A22-1037F1977095}"/>
    <cellStyle name="Note 3 2 4 4 2" xfId="4830" xr:uid="{FB340ECC-012F-4073-8965-F4CC159D9742}"/>
    <cellStyle name="Note 3 2 4 4 3" xfId="6628" xr:uid="{0C728535-BE92-4ED5-92CC-C660AD4BADDD}"/>
    <cellStyle name="Note 3 2 4 4 4" xfId="7957" xr:uid="{27129ED9-DC1B-420E-8133-52F7D9560A70}"/>
    <cellStyle name="Note 3 2 4 4 5" xfId="9286" xr:uid="{26A7E489-7990-4D2E-B090-A55C093F590B}"/>
    <cellStyle name="Note 3 2 4 4 6" xfId="10125" xr:uid="{892654E6-557E-4262-9ED4-19A630BF3499}"/>
    <cellStyle name="Note 3 2 4 4 7" xfId="11469" xr:uid="{18300B2C-B26B-42A8-AC03-7D06836990E4}"/>
    <cellStyle name="Note 3 2 4 4 8" xfId="13727" xr:uid="{CF43E783-8935-483A-BC8C-EBC546371967}"/>
    <cellStyle name="Note 3 2 4 4 9" xfId="14602" xr:uid="{4B4FD914-292D-41D4-B933-A19D58054B7E}"/>
    <cellStyle name="Note 3 2 4 5" xfId="3791" xr:uid="{98E6512D-24DE-4EC8-8C07-426293401659}"/>
    <cellStyle name="Note 3 2 4 5 10" xfId="16091" xr:uid="{2A04A029-7075-466D-AC7B-4E3E2BEF8E59}"/>
    <cellStyle name="Note 3 2 4 5 11" xfId="17420" xr:uid="{30021ECD-1963-4958-AA72-9B28370ABC76}"/>
    <cellStyle name="Note 3 2 4 5 12" xfId="18751" xr:uid="{A58E24F3-8056-40D1-9080-138DEECC3438}"/>
    <cellStyle name="Note 3 2 4 5 13" xfId="19583" xr:uid="{F976B566-0383-4C80-BB05-0B2DAED4D173}"/>
    <cellStyle name="Note 3 2 4 5 14" xfId="21141" xr:uid="{3412C977-23CF-4D23-8E34-368D3AA687DE}"/>
    <cellStyle name="Note 3 2 4 5 15" xfId="22433" xr:uid="{5027EF41-7BCA-4911-B549-BBB50F616D46}"/>
    <cellStyle name="Note 3 2 4 5 16" xfId="23722" xr:uid="{E0423927-2B5A-4B24-B175-C110C2C8E906}"/>
    <cellStyle name="Note 3 2 4 5 2" xfId="5059" xr:uid="{6C1D58CA-4178-451D-9778-D29897860F5A}"/>
    <cellStyle name="Note 3 2 4 5 3" xfId="6787" xr:uid="{6505EEC6-2932-4A4D-A21A-4ABDA7AA8A32}"/>
    <cellStyle name="Note 3 2 4 5 4" xfId="8116" xr:uid="{8B218065-058F-4C3E-B265-7BAAC5A0A2B9}"/>
    <cellStyle name="Note 3 2 4 5 5" xfId="9445" xr:uid="{66D8BBFA-2D8A-4199-A0D3-9EB44EF8590B}"/>
    <cellStyle name="Note 3 2 4 5 6" xfId="10343" xr:uid="{3FAF7D51-99BC-4C24-BE87-D074EDC15695}"/>
    <cellStyle name="Note 3 2 4 5 7" xfId="11855" xr:uid="{B8BA0A8F-4516-4727-82BB-969C0290055E}"/>
    <cellStyle name="Note 3 2 4 5 8" xfId="12672" xr:uid="{7F526A9C-A3BF-4F9E-B325-29F931A9FA92}"/>
    <cellStyle name="Note 3 2 4 5 9" xfId="14761" xr:uid="{C398E926-3B98-4651-8E81-AED127D79064}"/>
    <cellStyle name="Note 3 2 4 6" xfId="3946" xr:uid="{39E3FBB0-E217-4C78-9364-A69B29B57B11}"/>
    <cellStyle name="Note 3 2 4 6 10" xfId="16246" xr:uid="{B20C49A1-8C1E-4C1C-88FF-983897612820}"/>
    <cellStyle name="Note 3 2 4 6 11" xfId="17575" xr:uid="{2A15FBFE-28FF-4242-BAB3-012BB230DBD1}"/>
    <cellStyle name="Note 3 2 4 6 12" xfId="18906" xr:uid="{3A51E9FE-4F7C-4970-AA84-211676A1AD3B}"/>
    <cellStyle name="Note 3 2 4 6 13" xfId="19198" xr:uid="{7CACDC95-44DD-4017-8FAA-464121E7E099}"/>
    <cellStyle name="Note 3 2 4 6 14" xfId="21296" xr:uid="{D732DCC2-9F2F-45A0-8C64-D5BE64A8C684}"/>
    <cellStyle name="Note 3 2 4 6 15" xfId="22588" xr:uid="{0DF517E3-7AD1-4A15-BB6E-1D597E8544B6}"/>
    <cellStyle name="Note 3 2 4 6 16" xfId="23877" xr:uid="{9DA2D1BF-0AD3-408B-AD68-12724CDDF127}"/>
    <cellStyle name="Note 3 2 4 6 2" xfId="4604" xr:uid="{57FEAB4E-78D6-4124-A207-794438F55ED2}"/>
    <cellStyle name="Note 3 2 4 6 3" xfId="6942" xr:uid="{44401BF1-60F8-41D5-943E-F500644E26D0}"/>
    <cellStyle name="Note 3 2 4 6 4" xfId="8271" xr:uid="{FA0D47B6-D0A6-4000-894B-B35C5C3A07DD}"/>
    <cellStyle name="Note 3 2 4 6 5" xfId="9600" xr:uid="{336B6E31-C30A-4258-8F2C-17967844CB70}"/>
    <cellStyle name="Note 3 2 4 6 6" xfId="9908" xr:uid="{734CFFFD-FEAD-400C-923C-1CD110A42445}"/>
    <cellStyle name="Note 3 2 4 6 7" xfId="11590" xr:uid="{706239A0-8FA9-4704-AFBA-49BE82C2032C}"/>
    <cellStyle name="Note 3 2 4 6 8" xfId="12991" xr:uid="{9296191A-8F77-4143-BFBA-3F143868F8F7}"/>
    <cellStyle name="Note 3 2 4 6 9" xfId="14916" xr:uid="{AF3139E3-8F89-4F4B-BED7-222A3F230489}"/>
    <cellStyle name="Note 3 2 4 7" xfId="4098" xr:uid="{F0EF9B5A-69AE-4610-8C02-CE6663FD33EA}"/>
    <cellStyle name="Note 3 2 4 7 10" xfId="16398" xr:uid="{3A3CCC1B-0192-47E6-A7E6-05FB2794DBF4}"/>
    <cellStyle name="Note 3 2 4 7 11" xfId="17727" xr:uid="{9DFEF8B2-8201-4907-8005-B97B96990699}"/>
    <cellStyle name="Note 3 2 4 7 12" xfId="19058" xr:uid="{57096ACF-1BFA-44F2-81A9-9981E7A735D0}"/>
    <cellStyle name="Note 3 2 4 7 13" xfId="17960" xr:uid="{49BE0BEB-031E-49DB-B5D6-DB784FC0BBA7}"/>
    <cellStyle name="Note 3 2 4 7 14" xfId="21448" xr:uid="{8367B6D8-7A18-4C73-83EB-6362E8C664D3}"/>
    <cellStyle name="Note 3 2 4 7 15" xfId="22740" xr:uid="{586E954A-220A-44E9-A166-7A05F702F76F}"/>
    <cellStyle name="Note 3 2 4 7 16" xfId="24029" xr:uid="{E86B7B95-D125-4A24-8BE1-D8D9D0614A28}"/>
    <cellStyle name="Note 3 2 4 7 2" xfId="4196" xr:uid="{45015837-F019-4CD2-82E7-CC75BF8EB28C}"/>
    <cellStyle name="Note 3 2 4 7 3" xfId="7094" xr:uid="{B77ADC8C-AAE5-4EA3-9506-01D56082D719}"/>
    <cellStyle name="Note 3 2 4 7 4" xfId="8423" xr:uid="{11450C13-971D-42E6-892C-0F69A21AD14C}"/>
    <cellStyle name="Note 3 2 4 7 5" xfId="9752" xr:uid="{25A67181-5930-48C4-86B1-CCBEC182077C}"/>
    <cellStyle name="Note 3 2 4 7 6" xfId="8654" xr:uid="{96529179-99B6-4722-BDAA-242BA06823F3}"/>
    <cellStyle name="Note 3 2 4 7 7" xfId="10482" xr:uid="{58B8EFAA-457B-4257-8DF6-279723E827BF}"/>
    <cellStyle name="Note 3 2 4 7 8" xfId="12741" xr:uid="{71D243C2-A5EB-43DA-8A68-5E0EB4719682}"/>
    <cellStyle name="Note 3 2 4 7 9" xfId="15068" xr:uid="{AB58E71B-5729-415F-B42F-375792944E22}"/>
    <cellStyle name="Note 3 2 4 8" xfId="5411" xr:uid="{74C0516D-18F2-47E4-A542-3D0E6B52B09D}"/>
    <cellStyle name="Note 3 2 4 9" xfId="5954" xr:uid="{577BF1D7-0C42-40C0-B8C4-2F6AC0AE64BC}"/>
    <cellStyle name="Note 3 2 5" xfId="3178" xr:uid="{8718BF07-B24A-4A59-99C2-E095382A4B5F}"/>
    <cellStyle name="Note 3 2 5 10" xfId="15478" xr:uid="{5FC45CCC-34FC-48C8-B4BD-7B6D226B5EF3}"/>
    <cellStyle name="Note 3 2 5 11" xfId="16807" xr:uid="{9A1373B6-12A0-416D-9362-125064AA6250}"/>
    <cellStyle name="Note 3 2 5 12" xfId="18138" xr:uid="{DB4C1191-5AE2-4A4A-A221-CFBE2EA62BDD}"/>
    <cellStyle name="Note 3 2 5 13" xfId="19733" xr:uid="{E65C4FC3-48D4-409F-88AA-6C71C0EC654B}"/>
    <cellStyle name="Note 3 2 5 14" xfId="20528" xr:uid="{D767D85F-B262-4B29-A4EA-97AA1C7E1E94}"/>
    <cellStyle name="Note 3 2 5 15" xfId="21820" xr:uid="{DEB5984D-191C-41AF-BADD-F21E0053D896}"/>
    <cellStyle name="Note 3 2 5 16" xfId="23109" xr:uid="{35259388-E1C7-4836-8A90-7A2AFED29489}"/>
    <cellStyle name="Note 3 2 5 2" xfId="5239" xr:uid="{C26D3377-D76D-47EC-B1ED-294E6CDAFD25}"/>
    <cellStyle name="Note 3 2 5 3" xfId="6174" xr:uid="{63837E40-B512-4E9E-9C92-ECCD551C4D5A}"/>
    <cellStyle name="Note 3 2 5 4" xfId="7503" xr:uid="{FF5BE75E-727C-4BB0-ACA6-36233BE50DAD}"/>
    <cellStyle name="Note 3 2 5 5" xfId="8832" xr:uid="{0D98048D-82F2-448A-BD12-D9BE6F3B82D2}"/>
    <cellStyle name="Note 3 2 5 6" xfId="10514" xr:uid="{A47B626D-71D2-4AA0-909F-906C4950A6B0}"/>
    <cellStyle name="Note 3 2 5 7" xfId="11876" xr:uid="{6F5AC975-4385-4C31-8ED2-E74847F0DC18}"/>
    <cellStyle name="Note 3 2 5 8" xfId="13011" xr:uid="{1831498A-EC78-47F9-A88F-3A09D22A7D86}"/>
    <cellStyle name="Note 3 2 5 9" xfId="14148" xr:uid="{6D5054E2-3C62-4B16-A0A5-3598307B3FC5}"/>
    <cellStyle name="Note 3 2 6" xfId="2706" xr:uid="{9D9869C7-9107-4AC6-9A6B-77DA4977E66A}"/>
    <cellStyle name="Note 3 2 6 10" xfId="12880" xr:uid="{EFB9666E-80A2-4226-84F9-82A274DBB8C8}"/>
    <cellStyle name="Note 3 2 6 11" xfId="12694" xr:uid="{BD2B1264-3F9A-42AB-8E52-C40895228AE1}"/>
    <cellStyle name="Note 3 2 6 12" xfId="11789" xr:uid="{76F88D39-66F6-4F5E-9BD0-D3F983DF17BA}"/>
    <cellStyle name="Note 3 2 6 13" xfId="19433" xr:uid="{97176A86-7236-43F2-8765-742B15FD3A57}"/>
    <cellStyle name="Note 3 2 6 14" xfId="20182" xr:uid="{CCE51A8D-F7BE-4093-A570-7B184E0D0804}"/>
    <cellStyle name="Note 3 2 6 15" xfId="19622" xr:uid="{0C09BBC8-F0A5-4CBD-B918-B63A56FF5903}"/>
    <cellStyle name="Note 3 2 6 16" xfId="19242" xr:uid="{0BA9DF48-A821-42FB-A29D-D6937FCDC55D}"/>
    <cellStyle name="Note 3 2 6 2" xfId="4870" xr:uid="{703D3A02-75BE-4FAC-8069-51FC19BB04B3}"/>
    <cellStyle name="Note 3 2 6 3" xfId="5782" xr:uid="{6C78248E-034B-4330-A932-9D3F4CE2D6F1}"/>
    <cellStyle name="Note 3 2 6 4" xfId="5725" xr:uid="{1D9234CC-C673-47E3-A2F0-998BB0EE9FD0}"/>
    <cellStyle name="Note 3 2 6 5" xfId="4661" xr:uid="{DD0FB7E6-14A2-48CD-BC3D-EBB01C73F0D1}"/>
    <cellStyle name="Note 3 2 6 6" xfId="10164" xr:uid="{A8C05F92-6992-42FB-B437-CF85D1D50DBC}"/>
    <cellStyle name="Note 3 2 6 7" xfId="11509" xr:uid="{06A637D5-07A1-47B9-B6B9-F3E34A918DEE}"/>
    <cellStyle name="Note 3 2 6 8" xfId="13725" xr:uid="{04D92719-D6F9-4942-997E-12A68188F20F}"/>
    <cellStyle name="Note 3 2 6 9" xfId="11233" xr:uid="{105E3634-B29B-4E1C-B5A5-2C3C2465B957}"/>
    <cellStyle name="Note 3 2 7" xfId="3094" xr:uid="{028F5990-82E3-4357-A243-EED6686D0AD8}"/>
    <cellStyle name="Note 3 2 7 10" xfId="15394" xr:uid="{4C3F15A9-20B1-498D-B2C7-24C60DC45545}"/>
    <cellStyle name="Note 3 2 7 11" xfId="16723" xr:uid="{9A11EAD1-25C4-4CCC-BA27-DA4DFA77D3A0}"/>
    <cellStyle name="Note 3 2 7 12" xfId="18054" xr:uid="{4152F17B-56DE-44B1-B584-BF08E60FD8FE}"/>
    <cellStyle name="Note 3 2 7 13" xfId="19737" xr:uid="{676893D3-0038-4040-81A4-CAAB3901C2DE}"/>
    <cellStyle name="Note 3 2 7 14" xfId="20444" xr:uid="{2D28DAB4-570A-4CF7-AE64-F14395B73B6F}"/>
    <cellStyle name="Note 3 2 7 15" xfId="21736" xr:uid="{66373D1C-38A8-4A35-AE9E-42448F2DA1B8}"/>
    <cellStyle name="Note 3 2 7 16" xfId="23025" xr:uid="{8A23E588-9231-4D19-BE19-4A602E7B80E7}"/>
    <cellStyle name="Note 3 2 7 2" xfId="5243" xr:uid="{7A315E33-1168-4858-9DE2-CAF1EB68A439}"/>
    <cellStyle name="Note 3 2 7 3" xfId="6090" xr:uid="{5DFEF68C-C708-4446-8EB4-484E6073BB74}"/>
    <cellStyle name="Note 3 2 7 4" xfId="7419" xr:uid="{69664C44-BA4D-4B7B-8BA0-79B5F6F90D5B}"/>
    <cellStyle name="Note 3 2 7 5" xfId="8748" xr:uid="{8AF921DC-DC53-4C0F-896D-B12369D460AB}"/>
    <cellStyle name="Note 3 2 7 6" xfId="10518" xr:uid="{67D92CE1-155C-4ACC-B285-4B2C9320B9A1}"/>
    <cellStyle name="Note 3 2 7 7" xfId="11880" xr:uid="{8220DB86-3EE1-4FB1-8E5C-148DC074BA66}"/>
    <cellStyle name="Note 3 2 7 8" xfId="13408" xr:uid="{8C5B1DEB-F8A1-4D40-878A-71CA03242B7D}"/>
    <cellStyle name="Note 3 2 7 9" xfId="14064" xr:uid="{319B3016-8C58-4C57-96BE-86D539776260}"/>
    <cellStyle name="Note 3 2 8" xfId="3127" xr:uid="{5EA1A837-FA20-4D5D-9F68-032DE8C9FBB7}"/>
    <cellStyle name="Note 3 2 8 10" xfId="15427" xr:uid="{17C42A63-FD62-43C0-AE93-0B794E12D1B9}"/>
    <cellStyle name="Note 3 2 8 11" xfId="16756" xr:uid="{77039ED8-C3BA-4A61-99D4-9D2708FACE3E}"/>
    <cellStyle name="Note 3 2 8 12" xfId="18087" xr:uid="{1269F0C2-191C-4783-9ED2-660B8545DE0D}"/>
    <cellStyle name="Note 3 2 8 13" xfId="19788" xr:uid="{DD446D1D-9C6D-4FA4-9517-6CFF26C150FC}"/>
    <cellStyle name="Note 3 2 8 14" xfId="20477" xr:uid="{1CEF3E34-546D-4842-82F1-86ECA8D0D8DD}"/>
    <cellStyle name="Note 3 2 8 15" xfId="21769" xr:uid="{F45BBA24-0595-4E77-ADBF-085C704DA618}"/>
    <cellStyle name="Note 3 2 8 16" xfId="23058" xr:uid="{9B34EBE5-8E33-4EFE-80DF-92BE2F89336A}"/>
    <cellStyle name="Note 3 2 8 2" xfId="5301" xr:uid="{0292394F-6572-42E9-8567-04EACA0F0C0F}"/>
    <cellStyle name="Note 3 2 8 3" xfId="6123" xr:uid="{D8EE4F07-98AF-4E76-BC22-A70C555E203E}"/>
    <cellStyle name="Note 3 2 8 4" xfId="7452" xr:uid="{AAE77374-8418-48D5-8976-C72A7D5B1756}"/>
    <cellStyle name="Note 3 2 8 5" xfId="8781" xr:uid="{B73E4D72-D0A3-4FA9-B6CC-CFFD106D128B}"/>
    <cellStyle name="Note 3 2 8 6" xfId="10575" xr:uid="{B389459A-557E-4BAC-9685-C3153B213BAD}"/>
    <cellStyle name="Note 3 2 8 7" xfId="11939" xr:uid="{83633B3C-9B6E-42A8-AF62-0C23D9A05DAE}"/>
    <cellStyle name="Note 3 2 8 8" xfId="13406" xr:uid="{0EB1EEE4-05FF-470B-8DEB-815A869D1950}"/>
    <cellStyle name="Note 3 2 8 9" xfId="14097" xr:uid="{25FC9CEC-62E4-4C3F-AC70-0C9CEA72B0DB}"/>
    <cellStyle name="Note 3 2 9" xfId="3115" xr:uid="{DD5BE150-0AC4-48EB-BD97-BDA464F7E555}"/>
    <cellStyle name="Note 3 2 9 10" xfId="15415" xr:uid="{ECDA1164-4531-4C02-973D-B48666DF1F8B}"/>
    <cellStyle name="Note 3 2 9 11" xfId="16744" xr:uid="{43699A80-A83A-4125-B34B-F24A61BF0161}"/>
    <cellStyle name="Note 3 2 9 12" xfId="18075" xr:uid="{23289454-C8EC-4149-A619-0F135330E15B}"/>
    <cellStyle name="Note 3 2 9 13" xfId="19607" xr:uid="{08E9848F-52A9-4268-8481-FF324D0E9596}"/>
    <cellStyle name="Note 3 2 9 14" xfId="20465" xr:uid="{C5177CB1-5A7F-4F13-AF0D-E8EF33CD10CD}"/>
    <cellStyle name="Note 3 2 9 15" xfId="21757" xr:uid="{6362EFFD-CD9E-4430-98D5-BF3582951E70}"/>
    <cellStyle name="Note 3 2 9 16" xfId="23046" xr:uid="{ABC37199-D277-4E2D-92DF-202C20C13726}"/>
    <cellStyle name="Note 3 2 9 2" xfId="5083" xr:uid="{8A4A5ADC-4F85-4F67-BAF4-9861FBDB799B}"/>
    <cellStyle name="Note 3 2 9 3" xfId="6111" xr:uid="{750A15A3-C513-4554-9AC9-DF13BE125289}"/>
    <cellStyle name="Note 3 2 9 4" xfId="7440" xr:uid="{94CAD1D2-D44F-43AD-BC7B-209321A9F833}"/>
    <cellStyle name="Note 3 2 9 5" xfId="8769" xr:uid="{C83DE1EA-2DDD-4257-8C3D-4C1A1880E816}"/>
    <cellStyle name="Note 3 2 9 6" xfId="10367" xr:uid="{5388C12A-BA09-49FE-A2A7-0A2E497E232D}"/>
    <cellStyle name="Note 3 2 9 7" xfId="11721" xr:uid="{1C193FCD-5DE5-4A06-B6F5-A939D165DBC3}"/>
    <cellStyle name="Note 3 2 9 8" xfId="11638" xr:uid="{0D95B045-81AD-4F98-B813-BA56124D81A1}"/>
    <cellStyle name="Note 3 2 9 9" xfId="14085" xr:uid="{A7F9D1EC-2828-452E-A9B3-96052DC78300}"/>
    <cellStyle name="Note 3 20" xfId="13769" xr:uid="{45956E90-9705-4355-9F1F-7CE345A99C45}"/>
    <cellStyle name="Note 3 21" xfId="13971" xr:uid="{C3253B5D-C486-4FE4-B90F-EE87A1811372}"/>
    <cellStyle name="Note 3 22" xfId="13804" xr:uid="{6145C493-C259-484F-BFA4-DE7CC5B44728}"/>
    <cellStyle name="Note 3 23" xfId="19127" xr:uid="{7F5C536E-E220-4225-ADCE-09BF83928AA1}"/>
    <cellStyle name="Note 3 24" xfId="19386" xr:uid="{8446CABC-BCE3-40B5-9423-35E32965259B}"/>
    <cellStyle name="Note 3 25" xfId="20185" xr:uid="{6C4A0A63-CB14-4F8B-B644-CB87E36BECA1}"/>
    <cellStyle name="Note 3 26" xfId="19197" xr:uid="{F1993749-B5E4-401F-B3DA-B2E3E61A6759}"/>
    <cellStyle name="Note 3 3" xfId="2844" xr:uid="{F1476040-3CDD-4E0F-956E-CAA8AC9C36C0}"/>
    <cellStyle name="Note 3 3 10" xfId="5348" xr:uid="{C6E3D7E5-FEE4-44E1-9BD2-2FCB3CED1CCD}"/>
    <cellStyle name="Note 3 3 11" xfId="5840" xr:uid="{55CDB422-FE2A-4AC3-8DC5-FA504F824A69}"/>
    <cellStyle name="Note 3 3 12" xfId="7170" xr:uid="{DEF3F45C-D1D9-4A66-A075-A92D58F4D492}"/>
    <cellStyle name="Note 3 3 13" xfId="8499" xr:uid="{1030E4C6-2824-4606-86D6-B8C8584A1272}"/>
    <cellStyle name="Note 3 3 14" xfId="10617" xr:uid="{5BB001E8-9CBC-4FD4-AAE1-6B6392A97C62}"/>
    <cellStyle name="Note 3 3 15" xfId="11985" xr:uid="{C9F52326-7E6F-4B8E-9F24-96C62CC3FE30}"/>
    <cellStyle name="Note 3 3 16" xfId="11529" xr:uid="{4751E74D-FAE5-4987-A13D-C0B837FA7965}"/>
    <cellStyle name="Note 3 3 17" xfId="13815" xr:uid="{440D523D-4720-4D39-BD99-07881002F5F1}"/>
    <cellStyle name="Note 3 3 18" xfId="15144" xr:uid="{D72A51B4-BD5C-4E79-BEF8-E3C6A845886A}"/>
    <cellStyle name="Note 3 3 19" xfId="16474" xr:uid="{0F228DEB-2F42-44A9-8A28-203A70136680}"/>
    <cellStyle name="Note 3 3 2" xfId="2898" xr:uid="{611056CD-1025-41E8-AB0B-33877738F2D3}"/>
    <cellStyle name="Note 3 3 2 10" xfId="7224" xr:uid="{C7E310C8-5EA2-4608-9B5F-9856FA01EB92}"/>
    <cellStyle name="Note 3 3 2 11" xfId="8553" xr:uid="{304D85CD-FFA0-437A-BB7A-9B045C755A80}"/>
    <cellStyle name="Note 3 3 2 12" xfId="10531" xr:uid="{43053629-1FDF-4F03-B6A2-22D0B62C27BE}"/>
    <cellStyle name="Note 3 3 2 13" xfId="11893" xr:uid="{C502AD02-6E19-4094-82D4-88C132178ED3}"/>
    <cellStyle name="Note 3 3 2 14" xfId="12666" xr:uid="{5CECE25F-5142-49EA-8D96-4B95B2C8BB7D}"/>
    <cellStyle name="Note 3 3 2 15" xfId="13869" xr:uid="{A914F322-284B-4D03-9FE4-68CD449C3CDB}"/>
    <cellStyle name="Note 3 3 2 16" xfId="15198" xr:uid="{DC6E52DC-3209-4EF0-B8CB-EE8EE55CCEE4}"/>
    <cellStyle name="Note 3 3 2 17" xfId="16528" xr:uid="{3A30979F-49DE-4C07-80E8-966BC83A4F98}"/>
    <cellStyle name="Note 3 3 2 18" xfId="17858" xr:uid="{687E1B64-533D-42A2-9527-588A39B59F68}"/>
    <cellStyle name="Note 3 3 2 19" xfId="19748" xr:uid="{BCDDAD28-CC65-4967-BD34-2E7FFACD98D4}"/>
    <cellStyle name="Note 3 3 2 2" xfId="3247" xr:uid="{FD1A2319-0561-48F5-A4C8-49C2886460D8}"/>
    <cellStyle name="Note 3 3 2 2 10" xfId="15547" xr:uid="{7E3936FA-3334-498B-A34C-FB796FDFCBDF}"/>
    <cellStyle name="Note 3 3 2 2 11" xfId="16876" xr:uid="{88F21A2D-5647-4C8D-840D-E2E4B9883BDE}"/>
    <cellStyle name="Note 3 3 2 2 12" xfId="18207" xr:uid="{FE799933-329E-4208-B2FF-3479838FB0CB}"/>
    <cellStyle name="Note 3 3 2 2 13" xfId="13012" xr:uid="{C4693D63-F991-4C82-820A-CC3838D63F09}"/>
    <cellStyle name="Note 3 3 2 2 14" xfId="20597" xr:uid="{BBCFFF18-D015-40A6-9CB4-1D3727D7774C}"/>
    <cellStyle name="Note 3 3 2 2 15" xfId="21889" xr:uid="{0DD6722D-2B8C-4E87-A53B-F164E577721B}"/>
    <cellStyle name="Note 3 3 2 2 16" xfId="23178" xr:uid="{6D6CDA6E-A603-49D5-AFE1-A248781E3197}"/>
    <cellStyle name="Note 3 3 2 2 2" xfId="4347" xr:uid="{12099EE2-AF82-4F98-A28D-B4CEAFEEE405}"/>
    <cellStyle name="Note 3 3 2 2 3" xfId="6243" xr:uid="{404D1EB1-4CF4-4C58-A476-417FABD5E1A6}"/>
    <cellStyle name="Note 3 3 2 2 4" xfId="7572" xr:uid="{D4CBD2B8-D153-4D4E-89E8-6AF8E1E6C795}"/>
    <cellStyle name="Note 3 3 2 2 5" xfId="8901" xr:uid="{0B6D5EB5-255B-4AA8-9C7D-BE8B9CED102B}"/>
    <cellStyle name="Note 3 3 2 2 6" xfId="4866" xr:uid="{7BD67CE4-9C31-4D3C-B36C-5CAC47E6F464}"/>
    <cellStyle name="Note 3 3 2 2 7" xfId="5428" xr:uid="{9DAE8FA5-85F4-468B-B06A-267E00A90CBD}"/>
    <cellStyle name="Note 3 3 2 2 8" xfId="13458" xr:uid="{DF5733C9-6869-49D0-B4FC-646D05F96433}"/>
    <cellStyle name="Note 3 3 2 2 9" xfId="14217" xr:uid="{1A76B285-21CB-45F2-A918-13F22A37C2EB}"/>
    <cellStyle name="Note 3 3 2 20" xfId="20264" xr:uid="{1882D992-DB29-4349-BB0F-D8065C60658C}"/>
    <cellStyle name="Note 3 3 2 21" xfId="21557" xr:uid="{457D9BDD-676F-4962-B6F9-66BEDFDDB409}"/>
    <cellStyle name="Note 3 3 2 22" xfId="22848" xr:uid="{D5815300-FC9A-4815-BF0D-9E1BFE6A8D6A}"/>
    <cellStyle name="Note 3 3 2 3" xfId="3412" xr:uid="{FC24146B-35F5-43D3-98EB-DA3F5874BB25}"/>
    <cellStyle name="Note 3 3 2 3 10" xfId="15712" xr:uid="{2D34FBA1-1905-4F05-957D-884519BC10DE}"/>
    <cellStyle name="Note 3 3 2 3 11" xfId="17041" xr:uid="{D4E5EA3B-8590-416B-B8A7-1AD6DF2E99FB}"/>
    <cellStyle name="Note 3 3 2 3 12" xfId="18372" xr:uid="{C941429A-B35F-4176-99B1-A2D22A67679A}"/>
    <cellStyle name="Note 3 3 2 3 13" xfId="19102" xr:uid="{6119B5A2-93F1-4D82-94E4-5CC6157FEE3B}"/>
    <cellStyle name="Note 3 3 2 3 14" xfId="20762" xr:uid="{96C74CEB-51EA-4650-A3D9-08335369EEB3}"/>
    <cellStyle name="Note 3 3 2 3 15" xfId="22054" xr:uid="{BE4214A1-0E8D-4E7D-B717-7899BD0434B7}"/>
    <cellStyle name="Note 3 3 2 3 16" xfId="23343" xr:uid="{82D8DE31-3616-4EE0-94A3-1BD891222586}"/>
    <cellStyle name="Note 3 3 2 3 2" xfId="4486" xr:uid="{F1F63732-FB35-4E39-A526-4678B2A822A1}"/>
    <cellStyle name="Note 3 3 2 3 3" xfId="6408" xr:uid="{0CDC0A1E-4118-4100-804B-09016913FD30}"/>
    <cellStyle name="Note 3 3 2 3 4" xfId="7737" xr:uid="{9C114F33-853F-4819-A7F8-BEDE60C6F2ED}"/>
    <cellStyle name="Note 3 3 2 3 5" xfId="9066" xr:uid="{E4C5066F-B9ED-4625-84CE-F3501B994613}"/>
    <cellStyle name="Note 3 3 2 3 6" xfId="9795" xr:uid="{A5D586FC-E9BB-496C-AD44-9B6E043C5F66}"/>
    <cellStyle name="Note 3 3 2 3 7" xfId="11127" xr:uid="{EAC81B23-4854-4035-B66F-D8F5F353DAB0}"/>
    <cellStyle name="Note 3 3 2 3 8" xfId="12438" xr:uid="{7C4333C5-D9A8-49DC-B275-AD7BB480A1D1}"/>
    <cellStyle name="Note 3 3 2 3 9" xfId="14382" xr:uid="{E15A198E-5C87-4C8D-9DE3-07D2E0B106C7}"/>
    <cellStyle name="Note 3 3 2 4" xfId="3572" xr:uid="{15475BD3-305F-40BF-BB22-966CE29F6D51}"/>
    <cellStyle name="Note 3 3 2 4 10" xfId="15872" xr:uid="{2C485D0E-7459-4233-8AE2-24CC5E33E338}"/>
    <cellStyle name="Note 3 3 2 4 11" xfId="17201" xr:uid="{05DC68BC-EE43-48C0-A952-E81C6B803497}"/>
    <cellStyle name="Note 3 3 2 4 12" xfId="18532" xr:uid="{99314326-EBCF-4DDE-A46B-4E7D45FA6C6E}"/>
    <cellStyle name="Note 3 3 2 4 13" xfId="19718" xr:uid="{25FDBE29-1086-4754-BCFA-922878B94F98}"/>
    <cellStyle name="Note 3 3 2 4 14" xfId="20922" xr:uid="{1905CA79-F92F-4AD5-AA8E-69A54C488787}"/>
    <cellStyle name="Note 3 3 2 4 15" xfId="22214" xr:uid="{F8DE6976-9A1B-42A0-B371-492F07BB81C6}"/>
    <cellStyle name="Note 3 3 2 4 16" xfId="23503" xr:uid="{CF2E27F3-2488-4CD0-9CA4-A86D44EE121B}"/>
    <cellStyle name="Note 3 3 2 4 2" xfId="5224" xr:uid="{9BB5B57D-51AC-4B44-8370-077286661841}"/>
    <cellStyle name="Note 3 3 2 4 3" xfId="6568" xr:uid="{31A54A0D-AABE-4AFB-A2FF-0DA641F639A3}"/>
    <cellStyle name="Note 3 3 2 4 4" xfId="7897" xr:uid="{EDDC9A43-D12F-4732-96F6-ABD2D0CA4D82}"/>
    <cellStyle name="Note 3 3 2 4 5" xfId="9226" xr:uid="{19565866-C539-4B22-A43C-FB7462FAEC12}"/>
    <cellStyle name="Note 3 3 2 4 6" xfId="10499" xr:uid="{BD93244C-E42D-4140-81FD-3C389B7E375A}"/>
    <cellStyle name="Note 3 3 2 4 7" xfId="11861" xr:uid="{C93F5A3E-25B4-4C9D-801B-545A1CE2C946}"/>
    <cellStyle name="Note 3 3 2 4 8" xfId="13252" xr:uid="{2E3136B1-FCCB-4744-9874-8EE3643693F3}"/>
    <cellStyle name="Note 3 3 2 4 9" xfId="14542" xr:uid="{C537BDA4-085D-49CC-940C-C6FD54D2B065}"/>
    <cellStyle name="Note 3 3 2 5" xfId="3731" xr:uid="{7D361B59-F829-43F5-8620-0448AA86DA01}"/>
    <cellStyle name="Note 3 3 2 5 10" xfId="16031" xr:uid="{110BB8CB-61DD-4617-B0AF-89AC988A7AC8}"/>
    <cellStyle name="Note 3 3 2 5 11" xfId="17360" xr:uid="{58B5F2C3-4964-460C-9BEA-1C506ECF00ED}"/>
    <cellStyle name="Note 3 3 2 5 12" xfId="18691" xr:uid="{C4CC6ECC-A380-4A35-B28B-D7EA8870CB4D}"/>
    <cellStyle name="Note 3 3 2 5 13" xfId="19839" xr:uid="{25CF2C57-4279-4A49-8D70-7E638E84E90D}"/>
    <cellStyle name="Note 3 3 2 5 14" xfId="21081" xr:uid="{8372E3E6-E377-4591-84EA-EB9B15A790F1}"/>
    <cellStyle name="Note 3 3 2 5 15" xfId="22373" xr:uid="{EAE15553-A0C5-4D69-A1D6-2DB7A5D93E7B}"/>
    <cellStyle name="Note 3 3 2 5 16" xfId="23662" xr:uid="{A72D11A4-CAA3-4D7D-92B5-6EF37E4BE84E}"/>
    <cellStyle name="Note 3 3 2 5 2" xfId="5377" xr:uid="{5E0C8450-0F0C-4540-9EF9-FAD149AD617A}"/>
    <cellStyle name="Note 3 3 2 5 3" xfId="6727" xr:uid="{F86C14A9-225C-4437-A89A-D8BB84D325A5}"/>
    <cellStyle name="Note 3 3 2 5 4" xfId="8056" xr:uid="{FE3A2E20-4E47-4FC0-ACF3-0C864766E415}"/>
    <cellStyle name="Note 3 3 2 5 5" xfId="9385" xr:uid="{8CFC5250-9A1C-4D3F-8B3C-428FE357DDF0}"/>
    <cellStyle name="Note 3 3 2 5 6" xfId="10645" xr:uid="{B9D17684-48DB-4FF6-8EE5-FD3F556F2FF3}"/>
    <cellStyle name="Note 3 3 2 5 7" xfId="12014" xr:uid="{9799BA3A-6A67-43C3-BCBE-A4B9D92E6726}"/>
    <cellStyle name="Note 3 3 2 5 8" xfId="13167" xr:uid="{519A6977-2916-4D7F-B422-9C34747C9F9B}"/>
    <cellStyle name="Note 3 3 2 5 9" xfId="14701" xr:uid="{5C45D1AB-B621-4D76-B88C-FA05B6955B5A}"/>
    <cellStyle name="Note 3 3 2 6" xfId="3886" xr:uid="{22407833-5C4A-4A2B-A378-BF9ED1BC2D9B}"/>
    <cellStyle name="Note 3 3 2 6 10" xfId="16186" xr:uid="{4CB42510-89A4-49E2-8A08-A83E75AA70F8}"/>
    <cellStyle name="Note 3 3 2 6 11" xfId="17515" xr:uid="{CDE2F8AA-980F-46D5-86B4-105F4AE61CBC}"/>
    <cellStyle name="Note 3 3 2 6 12" xfId="18846" xr:uid="{0AFE728F-2E8C-4992-A086-B6C2E04E89E0}"/>
    <cellStyle name="Note 3 3 2 6 13" xfId="19200" xr:uid="{CE8CAAF6-3875-4AE6-900B-954C2AE0FA06}"/>
    <cellStyle name="Note 3 3 2 6 14" xfId="21236" xr:uid="{C34E72E7-64EC-43CF-9D74-BB0F0C2CCB2E}"/>
    <cellStyle name="Note 3 3 2 6 15" xfId="22528" xr:uid="{84F7644B-41F9-4C7B-99FB-FCB9FFE260D2}"/>
    <cellStyle name="Note 3 3 2 6 16" xfId="23817" xr:uid="{510E5554-DECC-4B0B-BDE0-D05357A3F864}"/>
    <cellStyle name="Note 3 3 2 6 2" xfId="4606" xr:uid="{64FCA48E-0CC3-47C3-A19E-CAF6FA38BB65}"/>
    <cellStyle name="Note 3 3 2 6 3" xfId="6882" xr:uid="{46745288-1695-47C7-883C-4ED999119CDC}"/>
    <cellStyle name="Note 3 3 2 6 4" xfId="8211" xr:uid="{F5914B55-E7EB-480E-A8F2-C32B510CC15E}"/>
    <cellStyle name="Note 3 3 2 6 5" xfId="9540" xr:uid="{55C1FB58-1CB5-4047-88AB-270DBD9D1BC1}"/>
    <cellStyle name="Note 3 3 2 6 6" xfId="9910" xr:uid="{53602878-BF65-432B-A3A0-1EDBB77ED131}"/>
    <cellStyle name="Note 3 3 2 6 7" xfId="11592" xr:uid="{D614399F-6BF4-402D-AA32-71135FAD3D1F}"/>
    <cellStyle name="Note 3 3 2 6 8" xfId="12757" xr:uid="{EF391C9C-2C0C-474D-B5BE-28A10CFB6884}"/>
    <cellStyle name="Note 3 3 2 6 9" xfId="14856" xr:uid="{BA915C5B-B375-438E-A57B-6059347DEEDE}"/>
    <cellStyle name="Note 3 3 2 7" xfId="4038" xr:uid="{B574845D-6DC3-4ACE-966C-0081FC6D335A}"/>
    <cellStyle name="Note 3 3 2 7 10" xfId="16338" xr:uid="{85A9CA77-C101-4950-92B3-EBBB48DEC54A}"/>
    <cellStyle name="Note 3 3 2 7 11" xfId="17667" xr:uid="{51E1EAFC-5921-4652-BB84-E7CE3430BC66}"/>
    <cellStyle name="Note 3 3 2 7 12" xfId="18998" xr:uid="{60CE6264-4A43-4FFB-969D-DA1D24008CDA}"/>
    <cellStyle name="Note 3 3 2 7 13" xfId="13970" xr:uid="{FF26CC11-E7C2-436D-BF4F-A9ABD6C3A623}"/>
    <cellStyle name="Note 3 3 2 7 14" xfId="21388" xr:uid="{97059D1A-6F26-4700-8972-2884DC37E268}"/>
    <cellStyle name="Note 3 3 2 7 15" xfId="22680" xr:uid="{F77296A2-2341-46F7-88CF-0AC72B04F332}"/>
    <cellStyle name="Note 3 3 2 7 16" xfId="23969" xr:uid="{28F54ACC-9228-4187-917E-E4CF6584A2E8}"/>
    <cellStyle name="Note 3 3 2 7 2" xfId="4226" xr:uid="{D744DADC-1C4B-4BE3-98BD-28675061568C}"/>
    <cellStyle name="Note 3 3 2 7 3" xfId="7034" xr:uid="{AE016773-903B-4F96-8CD1-2F293D64357C}"/>
    <cellStyle name="Note 3 3 2 7 4" xfId="8363" xr:uid="{6A9B91D4-C1AE-40B4-9853-6C8711A7F4FB}"/>
    <cellStyle name="Note 3 3 2 7 5" xfId="9692" xr:uid="{4E602F7C-D7FB-425B-94C1-A6CD0C777FE6}"/>
    <cellStyle name="Note 3 3 2 7 6" xfId="5199" xr:uid="{B3CD559F-811B-4093-9516-EF2BBB1574D8}"/>
    <cellStyle name="Note 3 3 2 7 7" xfId="10286" xr:uid="{A771A03E-AA1B-414C-80BB-E2F0717C4991}"/>
    <cellStyle name="Note 3 3 2 7 8" xfId="13272" xr:uid="{FB5800DD-DBEE-4437-BD41-AABB022578B6}"/>
    <cellStyle name="Note 3 3 2 7 9" xfId="15008" xr:uid="{8A26CFEC-7F86-4D31-B7BB-EC9193F75581}"/>
    <cellStyle name="Note 3 3 2 8" xfId="5256" xr:uid="{722ABBD7-51C3-4402-B0C1-6B365B36BE56}"/>
    <cellStyle name="Note 3 3 2 9" xfId="5894" xr:uid="{7BFC8F71-3D1B-413C-8F07-3284E669CF07}"/>
    <cellStyle name="Note 3 3 20" xfId="17804" xr:uid="{50A45F27-505B-4F67-8253-46B231EE88C2}"/>
    <cellStyle name="Note 3 3 21" xfId="19818" xr:uid="{8D6C024E-13B0-44BA-AE84-011F6813ADC2}"/>
    <cellStyle name="Note 3 3 22" xfId="20220" xr:uid="{3AA95AB8-5497-46B9-A6D9-C3EE8FCF91A0}"/>
    <cellStyle name="Note 3 3 23" xfId="21513" xr:uid="{09BA351C-0A2F-4744-9B33-620233DFCA81}"/>
    <cellStyle name="Note 3 3 24" xfId="22804" xr:uid="{42241E8C-636D-4BA3-8D7A-08ED4B2C8343}"/>
    <cellStyle name="Note 3 3 3" xfId="2959" xr:uid="{64BD835C-F3C9-4BF4-951C-BD668B066563}"/>
    <cellStyle name="Note 3 3 3 10" xfId="7285" xr:uid="{290BF035-354E-4783-879D-620A77714E3F}"/>
    <cellStyle name="Note 3 3 3 11" xfId="8614" xr:uid="{47BA4FF5-4971-4F38-9C8B-8F91CDA35F8A}"/>
    <cellStyle name="Note 3 3 3 12" xfId="10528" xr:uid="{C3D925F8-1A9D-4C70-AEAC-C57604B8E888}"/>
    <cellStyle name="Note 3 3 3 13" xfId="11890" xr:uid="{9975299C-95EB-42AE-B1C5-0BD72B616BCB}"/>
    <cellStyle name="Note 3 3 3 14" xfId="12873" xr:uid="{EDB3A167-5A46-494A-B01A-FB87AA20DBCB}"/>
    <cellStyle name="Note 3 3 3 15" xfId="13930" xr:uid="{4CC2B3C0-44EE-47AA-9C90-92C1E8D74FBD}"/>
    <cellStyle name="Note 3 3 3 16" xfId="15259" xr:uid="{D44B6727-B3F2-435E-A4EC-4352B9CF050E}"/>
    <cellStyle name="Note 3 3 3 17" xfId="16589" xr:uid="{FB94425A-3DF0-497C-9EEA-E3202E5BB06C}"/>
    <cellStyle name="Note 3 3 3 18" xfId="17919" xr:uid="{EBADD1EC-89D0-4DDF-90BD-CC8FC10C2B58}"/>
    <cellStyle name="Note 3 3 3 19" xfId="19745" xr:uid="{C7A5EC54-51D4-4685-9F15-A0568E65EC2D}"/>
    <cellStyle name="Note 3 3 3 2" xfId="3308" xr:uid="{F800E192-2DB8-465C-AD8C-77F149B7F7C5}"/>
    <cellStyle name="Note 3 3 3 2 10" xfId="15608" xr:uid="{86B00113-78F8-456F-816F-263277A7AD8D}"/>
    <cellStyle name="Note 3 3 3 2 11" xfId="16937" xr:uid="{DD73CBCB-AC85-475A-9EF3-E12AFAAFC9FF}"/>
    <cellStyle name="Note 3 3 3 2 12" xfId="18268" xr:uid="{FB9967D0-A9F7-408F-B489-43A15E57AC32}"/>
    <cellStyle name="Note 3 3 3 2 13" xfId="19955" xr:uid="{FBF876CF-4ECA-4FE7-B5A0-683E633A41A3}"/>
    <cellStyle name="Note 3 3 3 2 14" xfId="20658" xr:uid="{B715026A-C740-4C3A-8258-9E4F4F278E32}"/>
    <cellStyle name="Note 3 3 3 2 15" xfId="21950" xr:uid="{C6DBB8D0-E0F0-4B20-BE63-D74E9D00D0F2}"/>
    <cellStyle name="Note 3 3 3 2 16" xfId="23239" xr:uid="{AA45DD8B-F224-43B4-9E14-68B161D0F34F}"/>
    <cellStyle name="Note 3 3 3 2 2" xfId="5515" xr:uid="{EA35C066-2221-46C0-8618-92D2A926EB2A}"/>
    <cellStyle name="Note 3 3 3 2 3" xfId="6304" xr:uid="{7B5915D8-FD78-4852-9CCC-012CDAD373AC}"/>
    <cellStyle name="Note 3 3 3 2 4" xfId="7633" xr:uid="{E3E8DCEA-0D79-4C17-A3C8-4F95C5054E01}"/>
    <cellStyle name="Note 3 3 3 2 5" xfId="8962" xr:uid="{FE75D2C2-3414-4116-9D58-FBEAFCC35F70}"/>
    <cellStyle name="Note 3 3 3 2 6" xfId="10775" xr:uid="{9D3D43E0-CD4C-4ABF-9366-DF31B5C0CD50}"/>
    <cellStyle name="Note 3 3 3 2 7" xfId="12153" xr:uid="{91B4CC38-F5FC-4C0F-A44B-C773AC17A46E}"/>
    <cellStyle name="Note 3 3 3 2 8" xfId="13085" xr:uid="{8ED9497B-9887-4E6D-B47F-2C4057CA0A36}"/>
    <cellStyle name="Note 3 3 3 2 9" xfId="14278" xr:uid="{29B31B53-9F12-4167-B1FB-31A20F66B06C}"/>
    <cellStyle name="Note 3 3 3 20" xfId="20325" xr:uid="{47E3F5B3-82F1-4B25-97BF-DBFD28B2A1AD}"/>
    <cellStyle name="Note 3 3 3 21" xfId="21618" xr:uid="{7116D6A0-FFC8-4578-BFA0-FCA394DAFAE3}"/>
    <cellStyle name="Note 3 3 3 22" xfId="22909" xr:uid="{957D6D18-D656-4410-8CEA-B706210AEF2C}"/>
    <cellStyle name="Note 3 3 3 3" xfId="3473" xr:uid="{D7036173-07E1-44E3-94E0-0159774C4EC3}"/>
    <cellStyle name="Note 3 3 3 3 10" xfId="15773" xr:uid="{52EF635F-0004-4ED0-BDFD-B4E53AB77B6A}"/>
    <cellStyle name="Note 3 3 3 3 11" xfId="17102" xr:uid="{C34BC708-89B2-4957-A9A5-D1D6D8C97825}"/>
    <cellStyle name="Note 3 3 3 3 12" xfId="18433" xr:uid="{3ECAC39B-8665-4BD9-93F0-72623EBD06C1}"/>
    <cellStyle name="Note 3 3 3 3 13" xfId="19901" xr:uid="{281936C2-4371-4B28-A385-96617345D90D}"/>
    <cellStyle name="Note 3 3 3 3 14" xfId="20823" xr:uid="{CDF794A2-B7FD-4BF7-9892-350DCBF68DA0}"/>
    <cellStyle name="Note 3 3 3 3 15" xfId="22115" xr:uid="{BC11C55F-B78A-4575-8042-9186A96F81E9}"/>
    <cellStyle name="Note 3 3 3 3 16" xfId="23404" xr:uid="{212A5E9C-E298-4F84-8623-A27D3708416D}"/>
    <cellStyle name="Note 3 3 3 3 2" xfId="5448" xr:uid="{9FE85E3F-3650-4F13-996E-9FE0E0072A66}"/>
    <cellStyle name="Note 3 3 3 3 3" xfId="6469" xr:uid="{B6D5035E-E86D-4574-8F3F-CAFEA7DA82D5}"/>
    <cellStyle name="Note 3 3 3 3 4" xfId="7798" xr:uid="{CAF129CD-1CFE-42B6-8D0F-B71FBAC0D68F}"/>
    <cellStyle name="Note 3 3 3 3 5" xfId="9127" xr:uid="{2E0D7B68-5D44-48AF-A7CC-C5D2AB93598B}"/>
    <cellStyle name="Note 3 3 3 3 6" xfId="10713" xr:uid="{639FEE2F-2460-4689-A7F7-C99641F85215}"/>
    <cellStyle name="Note 3 3 3 3 7" xfId="12085" xr:uid="{FD08C5DB-81B5-44C4-84E7-F3FC8B7930AB}"/>
    <cellStyle name="Note 3 3 3 3 8" xfId="13342" xr:uid="{B79434BC-ABB4-4F20-A0EC-9EBCE84D70AF}"/>
    <cellStyle name="Note 3 3 3 3 9" xfId="14443" xr:uid="{5AB75979-CBDA-42F6-A4B1-AA677284B1CB}"/>
    <cellStyle name="Note 3 3 3 4" xfId="3633" xr:uid="{EA330F4A-B75C-48C1-BAC7-0ECE1C4287B7}"/>
    <cellStyle name="Note 3 3 3 4 10" xfId="15933" xr:uid="{08D74E6C-80B2-4BB3-BD8A-8A01016C9E23}"/>
    <cellStyle name="Note 3 3 3 4 11" xfId="17262" xr:uid="{B8BFCA2F-2EF4-4CDB-8F7A-DB9FA96CD505}"/>
    <cellStyle name="Note 3 3 3 4 12" xfId="18593" xr:uid="{0EFE5B8E-8842-4C52-802A-6C9DABF458A0}"/>
    <cellStyle name="Note 3 3 3 4 13" xfId="19364" xr:uid="{211F5217-4CB4-4C79-B9C1-E532CA8F85B6}"/>
    <cellStyle name="Note 3 3 3 4 14" xfId="20983" xr:uid="{972827FC-CA2C-43CD-927A-487AFF6EF19B}"/>
    <cellStyle name="Note 3 3 3 4 15" xfId="22275" xr:uid="{751B4A50-A374-4DD4-A3F4-EAB5A34AA99F}"/>
    <cellStyle name="Note 3 3 3 4 16" xfId="23564" xr:uid="{91808D64-CA75-4BAF-B315-5C8753E63EA0}"/>
    <cellStyle name="Note 3 3 3 4 2" xfId="4794" xr:uid="{74793C55-2E4E-42D8-86B4-B208537806A6}"/>
    <cellStyle name="Note 3 3 3 4 3" xfId="6629" xr:uid="{36359C5B-42EB-4E91-A3B7-6ED3DEF3EB38}"/>
    <cellStyle name="Note 3 3 3 4 4" xfId="7958" xr:uid="{12181300-B14E-453C-9BC6-6FB7A54EE551}"/>
    <cellStyle name="Note 3 3 3 4 5" xfId="9287" xr:uid="{53278928-6CE4-4D8C-B48F-12E55BA905A8}"/>
    <cellStyle name="Note 3 3 3 4 6" xfId="10090" xr:uid="{C042C1D7-3B7B-4A70-B86B-6E881B34384E}"/>
    <cellStyle name="Note 3 3 3 4 7" xfId="11433" xr:uid="{87BEC118-B3D8-4B12-B757-AB1343377DE1}"/>
    <cellStyle name="Note 3 3 3 4 8" xfId="13518" xr:uid="{308260DF-1DF3-49D3-A956-04026C832875}"/>
    <cellStyle name="Note 3 3 3 4 9" xfId="14603" xr:uid="{B9C6ABB1-3F08-4AAC-942C-D1C1762888F4}"/>
    <cellStyle name="Note 3 3 3 5" xfId="3792" xr:uid="{8A13EA9F-3E58-48A1-BE0D-49E50C4A1C30}"/>
    <cellStyle name="Note 3 3 3 5 10" xfId="16092" xr:uid="{D9D66438-600B-4456-8ABF-3D27BD43B235}"/>
    <cellStyle name="Note 3 3 3 5 11" xfId="17421" xr:uid="{964EAC35-7A97-41C1-9D58-0E3EBEA25466}"/>
    <cellStyle name="Note 3 3 3 5 12" xfId="18752" xr:uid="{E3BF54AE-3DCE-4DDB-9224-973CAA4A0796}"/>
    <cellStyle name="Note 3 3 3 5 13" xfId="19454" xr:uid="{6740304B-418F-4F73-9D47-D26F40C1FCE2}"/>
    <cellStyle name="Note 3 3 3 5 14" xfId="21142" xr:uid="{FBBC8C19-CE32-426A-866B-890CD188AE63}"/>
    <cellStyle name="Note 3 3 3 5 15" xfId="22434" xr:uid="{5326F1A6-39FC-4527-9557-894A1ADEF904}"/>
    <cellStyle name="Note 3 3 3 5 16" xfId="23723" xr:uid="{B2D57918-70E0-486C-8F9E-8395944BC4D2}"/>
    <cellStyle name="Note 3 3 3 5 2" xfId="4896" xr:uid="{C09CAE5B-9340-4125-A7F0-318510EA3731}"/>
    <cellStyle name="Note 3 3 3 5 3" xfId="6788" xr:uid="{4E4A14EE-7742-4060-AF4C-ED6746A20070}"/>
    <cellStyle name="Note 3 3 3 5 4" xfId="8117" xr:uid="{5FA02F2E-0B35-4D9A-AA32-FD283A31A115}"/>
    <cellStyle name="Note 3 3 3 5 5" xfId="9446" xr:uid="{FF67913B-8B09-4B89-991C-FBD1755A803E}"/>
    <cellStyle name="Note 3 3 3 5 6" xfId="10189" xr:uid="{A8D08346-39E4-49F4-81F1-5B821876C277}"/>
    <cellStyle name="Note 3 3 3 5 7" xfId="11697" xr:uid="{E742F046-778B-443C-93A1-54314A571AA6}"/>
    <cellStyle name="Note 3 3 3 5 8" xfId="12542" xr:uid="{5D5A362B-5824-489E-88F2-0F12AD443B21}"/>
    <cellStyle name="Note 3 3 3 5 9" xfId="14762" xr:uid="{7E51A1F4-8709-4373-A8FD-008C12988D4A}"/>
    <cellStyle name="Note 3 3 3 6" xfId="3947" xr:uid="{A072A476-28F4-4EDF-940C-DD3F5432E3A1}"/>
    <cellStyle name="Note 3 3 3 6 10" xfId="16247" xr:uid="{FD217466-9859-483B-BE59-F794EECB991B}"/>
    <cellStyle name="Note 3 3 3 6 11" xfId="17576" xr:uid="{834CE7D4-7DFC-4C4B-9E79-0497E689F8F5}"/>
    <cellStyle name="Note 3 3 3 6 12" xfId="18907" xr:uid="{140A6CB6-BF09-4C10-84D9-E8057B0075C4}"/>
    <cellStyle name="Note 3 3 3 6 13" xfId="20085" xr:uid="{A140EC54-837F-4DD1-A08F-5369DB7D8533}"/>
    <cellStyle name="Note 3 3 3 6 14" xfId="21297" xr:uid="{2A3D1B1B-0AC1-43B0-A16E-963612ED280A}"/>
    <cellStyle name="Note 3 3 3 6 15" xfId="22589" xr:uid="{00301447-2695-4A9B-B673-D64E4918A043}"/>
    <cellStyle name="Note 3 3 3 6 16" xfId="23878" xr:uid="{6B2902D5-BCD3-43F3-862A-423804769D95}"/>
    <cellStyle name="Note 3 3 3 6 2" xfId="5675" xr:uid="{9A840197-C648-4463-9CCE-20463B1FC583}"/>
    <cellStyle name="Note 3 3 3 6 3" xfId="6943" xr:uid="{3E63B6E9-A14F-4FE4-8BC7-466EFDF4B7A4}"/>
    <cellStyle name="Note 3 3 3 6 4" xfId="8272" xr:uid="{8F119ADC-A99C-491E-982A-C15AAF2C1A6B}"/>
    <cellStyle name="Note 3 3 3 6 5" xfId="9601" xr:uid="{0270E05D-E880-47CC-BA5D-3D8C3D501829}"/>
    <cellStyle name="Note 3 3 3 6 6" xfId="10926" xr:uid="{5D5C48CD-47FB-4C49-887E-17D895967215}"/>
    <cellStyle name="Note 3 3 3 6 7" xfId="11244" xr:uid="{C8F6C1B7-6C8F-4D09-9A83-49FED70FC2FC}"/>
    <cellStyle name="Note 3 3 3 6 8" xfId="13063" xr:uid="{496FD4B1-36E7-459C-B066-E66FD9AF15E8}"/>
    <cellStyle name="Note 3 3 3 6 9" xfId="14917" xr:uid="{A40C3B8C-89E7-4452-8862-CD5755494CFF}"/>
    <cellStyle name="Note 3 3 3 7" xfId="4099" xr:uid="{134DA58D-9F0F-4BD6-B3A1-F7A53759F936}"/>
    <cellStyle name="Note 3 3 3 7 10" xfId="16399" xr:uid="{C8ABD814-27B1-4BCA-BD76-6C4CA7738E40}"/>
    <cellStyle name="Note 3 3 3 7 11" xfId="17728" xr:uid="{4486C82E-F3E1-4950-813A-1FFB2F5BEF7E}"/>
    <cellStyle name="Note 3 3 3 7 12" xfId="19059" xr:uid="{5505E409-AAC3-4C06-B7F2-CE356CFE493B}"/>
    <cellStyle name="Note 3 3 3 7 13" xfId="15186" xr:uid="{4B9FCF6F-5050-425D-9D7B-63767D2C790A}"/>
    <cellStyle name="Note 3 3 3 7 14" xfId="21449" xr:uid="{2322E884-96AE-4B8E-A1EE-5D476A5E8944}"/>
    <cellStyle name="Note 3 3 3 7 15" xfId="22741" xr:uid="{09C34F34-8924-445D-8F22-7F0FBBF11B74}"/>
    <cellStyle name="Note 3 3 3 7 16" xfId="24030" xr:uid="{C1BF1024-8FC6-4EFF-AAEB-D1E85BB690F5}"/>
    <cellStyle name="Note 3 3 3 7 2" xfId="4399" xr:uid="{AD720AD8-6D23-483F-99D5-02A36932DF35}"/>
    <cellStyle name="Note 3 3 3 7 3" xfId="7095" xr:uid="{773A5EA2-3513-4D9F-ADB6-D19210BB857E}"/>
    <cellStyle name="Note 3 3 3 7 4" xfId="8424" xr:uid="{CC6C7B5B-5A61-4A1B-AE60-D6CC0C6FF20E}"/>
    <cellStyle name="Note 3 3 3 7 5" xfId="9753" xr:uid="{09E68479-E953-4E3B-B529-A80386B89088}"/>
    <cellStyle name="Note 3 3 3 7 6" xfId="7159" xr:uid="{3989EB1F-94F2-4025-9370-D724885C25C6}"/>
    <cellStyle name="Note 3 3 3 7 7" xfId="10287" xr:uid="{A2C50890-0932-4B1D-81DC-ABFD31334609}"/>
    <cellStyle name="Note 3 3 3 7 8" xfId="13238" xr:uid="{1625E247-E08C-4F02-9A90-E1269B931FD4}"/>
    <cellStyle name="Note 3 3 3 7 9" xfId="15069" xr:uid="{57BCFD82-3EF7-48A8-827C-29A038306D21}"/>
    <cellStyle name="Note 3 3 3 8" xfId="5253" xr:uid="{636A40BE-1350-44FC-A4A4-2C35D1ECDE4F}"/>
    <cellStyle name="Note 3 3 3 9" xfId="5955" xr:uid="{B21DC7CC-C437-41D1-9C99-D3B735ED7857}"/>
    <cellStyle name="Note 3 3 4" xfId="3201" xr:uid="{7048B98C-6A97-43DF-AC0D-9E6EEAF231C2}"/>
    <cellStyle name="Note 3 3 4 10" xfId="15501" xr:uid="{4642574E-4C5A-4E99-84AB-2869CE1CBF14}"/>
    <cellStyle name="Note 3 3 4 11" xfId="16830" xr:uid="{135BB4ED-F26A-468B-BE52-BB3AA2E06A0F}"/>
    <cellStyle name="Note 3 3 4 12" xfId="18161" xr:uid="{8688B024-ACDF-49E1-B28F-10FA3296B370}"/>
    <cellStyle name="Note 3 3 4 13" xfId="19178" xr:uid="{C2EC69CA-4965-484C-AEB7-1962A2CED486}"/>
    <cellStyle name="Note 3 3 4 14" xfId="20551" xr:uid="{6E65A61E-5444-4BA5-88CC-301D74AA6798}"/>
    <cellStyle name="Note 3 3 4 15" xfId="21843" xr:uid="{8D1B5E47-E2B4-4215-B5E8-D77415FC5704}"/>
    <cellStyle name="Note 3 3 4 16" xfId="23132" xr:uid="{BEE1C79D-8E4A-4BA6-93E5-2CE91DF3276A}"/>
    <cellStyle name="Note 3 3 4 2" xfId="4569" xr:uid="{2C8EAD54-3747-4A82-B210-19416E4E36BC}"/>
    <cellStyle name="Note 3 3 4 3" xfId="6197" xr:uid="{4410D4FE-17C3-4F78-A2C9-BBAA23B2D70C}"/>
    <cellStyle name="Note 3 3 4 4" xfId="7526" xr:uid="{7019C6FA-8B9C-4751-8066-B9E56F075DDA}"/>
    <cellStyle name="Note 3 3 4 5" xfId="8855" xr:uid="{8ECDCE40-3DB2-449B-83D2-AAF97B234A21}"/>
    <cellStyle name="Note 3 3 4 6" xfId="9877" xr:uid="{7C54E702-0976-4657-9BEC-A5F71807F00D}"/>
    <cellStyle name="Note 3 3 4 7" xfId="11210" xr:uid="{E37A659E-23FF-4619-913E-3FDE85E34EFB}"/>
    <cellStyle name="Note 3 3 4 8" xfId="12773" xr:uid="{7661B61A-65C4-4D0C-9353-A6764D28DC4A}"/>
    <cellStyle name="Note 3 3 4 9" xfId="14171" xr:uid="{2253D520-9688-4BF5-9930-1AD71820D9A5}"/>
    <cellStyle name="Note 3 3 5" xfId="3366" xr:uid="{72B9C3C0-B422-4DCE-AA36-7035648B6284}"/>
    <cellStyle name="Note 3 3 5 10" xfId="15666" xr:uid="{B55E9A9F-950B-48AD-9002-0DD77CEF8D20}"/>
    <cellStyle name="Note 3 3 5 11" xfId="16995" xr:uid="{1450A4A5-0559-419B-9FBE-D770137BF545}"/>
    <cellStyle name="Note 3 3 5 12" xfId="18326" xr:uid="{10207A71-2AB9-4954-8944-2B0477596A17}"/>
    <cellStyle name="Note 3 3 5 13" xfId="12698" xr:uid="{51C9880B-58C3-44B5-BBD6-1C3EDB79CC74}"/>
    <cellStyle name="Note 3 3 5 14" xfId="20716" xr:uid="{66CD1085-F28B-4FC9-A368-17960860D421}"/>
    <cellStyle name="Note 3 3 5 15" xfId="22008" xr:uid="{C7290151-2869-4DCD-8633-ACC16F6E380A}"/>
    <cellStyle name="Note 3 3 5 16" xfId="23297" xr:uid="{39D5C722-BE9F-4B44-8356-DC7A861A12D4}"/>
    <cellStyle name="Note 3 3 5 2" xfId="4331" xr:uid="{18A4DFF7-C7B2-429F-8B66-A66189669AFF}"/>
    <cellStyle name="Note 3 3 5 3" xfId="6362" xr:uid="{08C2BCE1-5ABB-4E6C-8122-C82F2F36E946}"/>
    <cellStyle name="Note 3 3 5 4" xfId="7691" xr:uid="{4F3ECF56-D59A-475F-B61B-0E9E515A1562}"/>
    <cellStyle name="Note 3 3 5 5" xfId="9020" xr:uid="{33801E4A-457E-499A-8775-3CB8908D5595}"/>
    <cellStyle name="Note 3 3 5 6" xfId="5048" xr:uid="{59FBA9CC-56D1-49F7-8BFD-BC09B008C37A}"/>
    <cellStyle name="Note 3 3 5 7" xfId="10771" xr:uid="{B6E0FC90-2D11-4737-A337-FF1A1477AD4E}"/>
    <cellStyle name="Note 3 3 5 8" xfId="13602" xr:uid="{69760DE8-10DD-4F80-97B6-D4B1C65471B1}"/>
    <cellStyle name="Note 3 3 5 9" xfId="14336" xr:uid="{29345A47-CA49-4999-9DEF-55C8CA719DE7}"/>
    <cellStyle name="Note 3 3 6" xfId="3527" xr:uid="{8DA2B77C-B2AA-4082-BF81-650677717560}"/>
    <cellStyle name="Note 3 3 6 10" xfId="15827" xr:uid="{ED9AD51B-0D33-4FAE-B879-FEDA4C3D6ED3}"/>
    <cellStyle name="Note 3 3 6 11" xfId="17156" xr:uid="{CD99DBCE-AC52-4EA2-A000-2F60F0DD6BCA}"/>
    <cellStyle name="Note 3 3 6 12" xfId="18487" xr:uid="{2955E466-EF11-49D7-A7CC-3127919C2AED}"/>
    <cellStyle name="Note 3 3 6 13" xfId="19510" xr:uid="{E343DB14-F211-44C0-84CD-C46599C535B7}"/>
    <cellStyle name="Note 3 3 6 14" xfId="20877" xr:uid="{0F947EA6-B686-4BAE-A1F0-7CA2F5A08F76}"/>
    <cellStyle name="Note 3 3 6 15" xfId="22169" xr:uid="{6CB718E9-407E-49A9-97A2-137C16B9DF7F}"/>
    <cellStyle name="Note 3 3 6 16" xfId="23458" xr:uid="{63F34D56-44C0-448A-982D-98B2BF29176C}"/>
    <cellStyle name="Note 3 3 6 2" xfId="4966" xr:uid="{F2205ED4-45E1-49A8-84AA-D5DE33F64A11}"/>
    <cellStyle name="Note 3 3 6 3" xfId="6523" xr:uid="{557CD594-175D-49DD-B6A2-8C5CB3299C5F}"/>
    <cellStyle name="Note 3 3 6 4" xfId="7852" xr:uid="{B72D208F-3706-4613-9E2C-5E1612AE8F7F}"/>
    <cellStyle name="Note 3 3 6 5" xfId="9181" xr:uid="{654D33AB-44AA-4DE8-A1C4-C731B56BF1F6}"/>
    <cellStyle name="Note 3 3 6 6" xfId="10256" xr:uid="{988283CE-022F-454E-817A-02E588E6D2EF}"/>
    <cellStyle name="Note 3 3 6 7" xfId="11605" xr:uid="{6FB5C10C-803A-4C48-B69B-43E4D746753F}"/>
    <cellStyle name="Note 3 3 6 8" xfId="13042" xr:uid="{9A93251F-11E9-4635-A04C-FDE80EDDC793}"/>
    <cellStyle name="Note 3 3 6 9" xfId="14497" xr:uid="{84D5D664-8C64-485D-A7A8-5BD8091A0591}"/>
    <cellStyle name="Note 3 3 7" xfId="3686" xr:uid="{4124B7C0-6C22-4F15-94D8-9358051B47A6}"/>
    <cellStyle name="Note 3 3 7 10" xfId="15986" xr:uid="{0A5DA0B4-DBA8-433C-A5AA-050B642D3EA9}"/>
    <cellStyle name="Note 3 3 7 11" xfId="17315" xr:uid="{2E8E95C1-2108-4463-AD3D-1D33EAA7B3E9}"/>
    <cellStyle name="Note 3 3 7 12" xfId="18646" xr:uid="{415DCBB4-33FB-4362-9B08-87D6B857EC92}"/>
    <cellStyle name="Note 3 3 7 13" xfId="19287" xr:uid="{74C5375B-B885-4150-8E4B-A65856754DB7}"/>
    <cellStyle name="Note 3 3 7 14" xfId="21036" xr:uid="{A55EE37A-D6CF-42F3-886E-47DC01E168DE}"/>
    <cellStyle name="Note 3 3 7 15" xfId="22328" xr:uid="{3794BF5A-ECEB-46D8-8DB7-0AF8C00B59D6}"/>
    <cellStyle name="Note 3 3 7 16" xfId="23617" xr:uid="{70749F6D-1564-49B2-97E5-AE290532E450}"/>
    <cellStyle name="Note 3 3 7 2" xfId="4702" xr:uid="{7EEBC014-CFA0-491E-9274-FBAE67482FE2}"/>
    <cellStyle name="Note 3 3 7 3" xfId="6682" xr:uid="{7CF58D9D-2394-467F-A287-E1B29F4187E6}"/>
    <cellStyle name="Note 3 3 7 4" xfId="8011" xr:uid="{67B28D09-B132-4E36-BFEF-FB0D92C3E57B}"/>
    <cellStyle name="Note 3 3 7 5" xfId="9340" xr:uid="{4E57C46D-5B47-44E2-ACE1-05AFF79FDB07}"/>
    <cellStyle name="Note 3 3 7 6" xfId="10002" xr:uid="{91C4A522-B488-47C8-8546-44A6137425D2}"/>
    <cellStyle name="Note 3 3 7 7" xfId="11342" xr:uid="{E1CA4134-A856-4C0A-98B7-A4C81CC45293}"/>
    <cellStyle name="Note 3 3 7 8" xfId="13677" xr:uid="{1372C475-0E90-4E85-A28B-AF874CBF0A83}"/>
    <cellStyle name="Note 3 3 7 9" xfId="14656" xr:uid="{CE89CD07-6BB1-4D74-994E-53B6D7A24259}"/>
    <cellStyle name="Note 3 3 8" xfId="3841" xr:uid="{28287671-9998-41F0-BA38-E730C9530108}"/>
    <cellStyle name="Note 3 3 8 10" xfId="16141" xr:uid="{11CE8C48-B33A-4CFB-910C-CA1FFEB63568}"/>
    <cellStyle name="Note 3 3 8 11" xfId="17470" xr:uid="{0896CBFF-16C8-401B-838F-59C6EE0853B7}"/>
    <cellStyle name="Note 3 3 8 12" xfId="18801" xr:uid="{14D84E4C-1E41-4A94-9584-396F6994B53E}"/>
    <cellStyle name="Note 3 3 8 13" xfId="17969" xr:uid="{23DE7A2D-B65E-4EA4-A638-BBB800AF8FC0}"/>
    <cellStyle name="Note 3 3 8 14" xfId="21191" xr:uid="{2D1E59E1-249D-4EBF-B5CD-3A3558D4D1A3}"/>
    <cellStyle name="Note 3 3 8 15" xfId="22483" xr:uid="{42532862-0982-45D3-9031-16C4E4094F01}"/>
    <cellStyle name="Note 3 3 8 16" xfId="23772" xr:uid="{5B8F9563-CC59-4B63-936B-2C2C621DE015}"/>
    <cellStyle name="Note 3 3 8 2" xfId="4268" xr:uid="{F791D536-6912-44D0-918B-88323EA50E94}"/>
    <cellStyle name="Note 3 3 8 3" xfId="6837" xr:uid="{95EAD755-1E99-45BD-9375-E67755A1EA12}"/>
    <cellStyle name="Note 3 3 8 4" xfId="8166" xr:uid="{D6623B26-E710-46E8-9D79-DF5405DA9F96}"/>
    <cellStyle name="Note 3 3 8 5" xfId="9495" xr:uid="{237A377D-62C6-4845-A752-3DB45576277A}"/>
    <cellStyle name="Note 3 3 8 6" xfId="5092" xr:uid="{5CDAD146-DC07-4427-A246-E4FCA671D952}"/>
    <cellStyle name="Note 3 3 8 7" xfId="11142" xr:uid="{A24B93C0-185A-4C05-A320-1E6AD1D058FD}"/>
    <cellStyle name="Note 3 3 8 8" xfId="13382" xr:uid="{D8F4617D-942E-4352-8724-464B2CB19177}"/>
    <cellStyle name="Note 3 3 8 9" xfId="14811" xr:uid="{529E3CD8-29A5-4AED-97B9-CAB7AFDEC286}"/>
    <cellStyle name="Note 3 3 9" xfId="3994" xr:uid="{1862EC94-6E74-4194-8EAE-9974DA2A49A3}"/>
    <cellStyle name="Note 3 3 9 10" xfId="16294" xr:uid="{801327B3-FBE2-4487-AABF-54D27C48E001}"/>
    <cellStyle name="Note 3 3 9 11" xfId="17623" xr:uid="{21E95197-7C65-47EC-8502-7984FDBD1B60}"/>
    <cellStyle name="Note 3 3 9 12" xfId="18954" xr:uid="{45C9A099-5CEC-4C94-8C2E-5FC30F17A0BA}"/>
    <cellStyle name="Note 3 3 9 13" xfId="11748" xr:uid="{A4F9E498-785A-4B45-92E2-F000AA961811}"/>
    <cellStyle name="Note 3 3 9 14" xfId="21344" xr:uid="{A69B4A27-BC2E-489E-A53A-03C2A4BC60CD}"/>
    <cellStyle name="Note 3 3 9 15" xfId="22636" xr:uid="{AF23BA04-961D-4ACD-B9DF-1CF1A56B4EF0}"/>
    <cellStyle name="Note 3 3 9 16" xfId="23925" xr:uid="{045BD394-42CE-415D-9A6B-F27B15A7CC1C}"/>
    <cellStyle name="Note 3 3 9 2" xfId="4146" xr:uid="{38D65799-9E03-467B-8BAE-436222C78CAF}"/>
    <cellStyle name="Note 3 3 9 3" xfId="6990" xr:uid="{EB387B4E-4833-4B3A-B3A2-CEE229BFA100}"/>
    <cellStyle name="Note 3 3 9 4" xfId="8319" xr:uid="{8C846ED8-F323-4855-8EEC-59768A73FDE7}"/>
    <cellStyle name="Note 3 3 9 5" xfId="9648" xr:uid="{0FFCD2A2-12E0-4FD9-8252-F23693B96D59}"/>
    <cellStyle name="Note 3 3 9 6" xfId="5267" xr:uid="{5DE8303A-1DC9-4017-85AA-DB7BE77380E7}"/>
    <cellStyle name="Note 3 3 9 7" xfId="10337" xr:uid="{5FF27F70-1106-4A05-9793-C446D26DC0AC}"/>
    <cellStyle name="Note 3 3 9 8" xfId="13606" xr:uid="{77284928-03A1-4C25-B478-CE7228B849E6}"/>
    <cellStyle name="Note 3 3 9 9" xfId="14964" xr:uid="{82807226-F567-4A87-9F0F-01B9098235F6}"/>
    <cellStyle name="Note 3 4" xfId="2899" xr:uid="{67F1B2FB-F14E-42CC-95E3-A5FBF64C8007}"/>
    <cellStyle name="Note 3 4 10" xfId="7225" xr:uid="{DB4B269E-4191-438F-8720-B45E446ECB6A}"/>
    <cellStyle name="Note 3 4 11" xfId="8554" xr:uid="{2A9CF54F-2E51-4D90-B74D-C3C491486A28}"/>
    <cellStyle name="Note 3 4 12" xfId="10378" xr:uid="{42539953-D234-438A-81FF-A5252E99E245}"/>
    <cellStyle name="Note 3 4 13" xfId="11734" xr:uid="{C4536B1F-F392-4A2F-BEE9-DA69AC85EDBD}"/>
    <cellStyle name="Note 3 4 14" xfId="12603" xr:uid="{D14E4F02-94C2-4F59-A1D0-38D8EBD6BD63}"/>
    <cellStyle name="Note 3 4 15" xfId="13870" xr:uid="{992F0FF1-C7F9-4814-AA5A-4278BAFCE65C}"/>
    <cellStyle name="Note 3 4 16" xfId="15199" xr:uid="{83B5BAA5-8D21-4CD4-89C8-50A29F6D8819}"/>
    <cellStyle name="Note 3 4 17" xfId="16529" xr:uid="{22E39C7D-280C-4AB2-BB86-AA8E92623160}"/>
    <cellStyle name="Note 3 4 18" xfId="17859" xr:uid="{D16EC235-789B-4771-B7E6-D9BFA0BCCC83}"/>
    <cellStyle name="Note 3 4 19" xfId="19617" xr:uid="{0072E16C-955F-4C68-AE3A-B8490DA8E85D}"/>
    <cellStyle name="Note 3 4 2" xfId="3248" xr:uid="{FE36258E-473E-4327-A854-53E067AB03D6}"/>
    <cellStyle name="Note 3 4 2 10" xfId="15548" xr:uid="{8A260801-2A6F-402E-AE5D-25EF8040816B}"/>
    <cellStyle name="Note 3 4 2 11" xfId="16877" xr:uid="{AF645AA1-0481-4F50-8D96-E53175186F75}"/>
    <cellStyle name="Note 3 4 2 12" xfId="18208" xr:uid="{7B59F420-0AD7-457E-BFBC-C59C65190519}"/>
    <cellStyle name="Note 3 4 2 13" xfId="17763" xr:uid="{B6237602-459E-48B0-B093-0E55C89F59C3}"/>
    <cellStyle name="Note 3 4 2 14" xfId="20598" xr:uid="{93DB6BC1-8E5F-4AC7-959A-E0BD8261C407}"/>
    <cellStyle name="Note 3 4 2 15" xfId="21890" xr:uid="{E2DA9EED-C3EB-44DF-9EA0-F684E9A85EC2}"/>
    <cellStyle name="Note 3 4 2 16" xfId="23179" xr:uid="{F77294A2-889C-426C-AECF-F2F5DC723B23}"/>
    <cellStyle name="Note 3 4 2 2" xfId="4168" xr:uid="{2742CBFB-813A-493B-8A28-3D26974D5B13}"/>
    <cellStyle name="Note 3 4 2 3" xfId="6244" xr:uid="{D216FD37-A9F3-4527-B42F-916FAAD20010}"/>
    <cellStyle name="Note 3 4 2 4" xfId="7573" xr:uid="{9ECCAC4C-F9E6-46C2-8FEB-7AF3227BF116}"/>
    <cellStyle name="Note 3 4 2 5" xfId="8902" xr:uid="{84FB6E60-1E43-4396-81C4-6D493749813A}"/>
    <cellStyle name="Note 3 4 2 6" xfId="8458" xr:uid="{E70C89C2-21B4-4582-9472-60E5CA550238}"/>
    <cellStyle name="Note 3 4 2 7" xfId="11032" xr:uid="{F82CE6BC-6EBA-44C8-9AFF-811301738049}"/>
    <cellStyle name="Note 3 4 2 8" xfId="12555" xr:uid="{66CA4980-644D-4CE3-A4A3-06F90A8AAA5A}"/>
    <cellStyle name="Note 3 4 2 9" xfId="14218" xr:uid="{AA314D91-1144-49E1-96C2-E98D16E6B5A6}"/>
    <cellStyle name="Note 3 4 20" xfId="20265" xr:uid="{3E82842C-5F59-495D-AC7C-2FDDF801596E}"/>
    <cellStyle name="Note 3 4 21" xfId="21558" xr:uid="{551AD73C-F9C2-4EDA-AB84-871B7B9FFDB0}"/>
    <cellStyle name="Note 3 4 22" xfId="22849" xr:uid="{8B193DFD-5BB8-4847-A128-27BFD766FD34}"/>
    <cellStyle name="Note 3 4 3" xfId="3413" xr:uid="{9A1889F9-4EC8-4DE4-8F52-7BC54E45531A}"/>
    <cellStyle name="Note 3 4 3 10" xfId="15713" xr:uid="{CD6D0CF4-70CE-44EF-B427-94E5AD6DA9DC}"/>
    <cellStyle name="Note 3 4 3 11" xfId="17042" xr:uid="{E78DEDAE-8059-4E12-8E79-AB774FD63538}"/>
    <cellStyle name="Note 3 4 3 12" xfId="18373" xr:uid="{F91EA108-30DE-42FC-AFBC-5ABC48FF2BF3}"/>
    <cellStyle name="Note 3 4 3 13" xfId="12271" xr:uid="{11C58A22-7A0B-4218-A618-35BDAAB13546}"/>
    <cellStyle name="Note 3 4 3 14" xfId="20763" xr:uid="{C56D5D34-F925-48DA-AB49-99EBAF5A992E}"/>
    <cellStyle name="Note 3 4 3 15" xfId="22055" xr:uid="{6CDEEC85-AD6B-4227-A350-61D7809EB4DC}"/>
    <cellStyle name="Note 3 4 3 16" xfId="23344" xr:uid="{DE64DFF2-EC1B-4877-B93A-719554BDFD74}"/>
    <cellStyle name="Note 3 4 3 2" xfId="4323" xr:uid="{7C92BC5D-3AF6-4D28-BDC3-489D19BD7DE1}"/>
    <cellStyle name="Note 3 4 3 3" xfId="6409" xr:uid="{808A20D5-8A60-4D4E-8C35-0ED21186176B}"/>
    <cellStyle name="Note 3 4 3 4" xfId="7738" xr:uid="{8E8636B2-DC9D-4E4E-B469-E86692D89AEF}"/>
    <cellStyle name="Note 3 4 3 5" xfId="9067" xr:uid="{73277E0C-B30C-4CA4-BE81-B3B8BBA5C09C}"/>
    <cellStyle name="Note 3 4 3 6" xfId="5148" xr:uid="{5FF53ACB-DC65-47BD-9C40-334BFCBD412A}"/>
    <cellStyle name="Note 3 4 3 7" xfId="10743" xr:uid="{21E4A03C-4852-4E4B-BFE2-4FBD0A2BF2FB}"/>
    <cellStyle name="Note 3 4 3 8" xfId="12577" xr:uid="{B8A07C4E-4DD2-4DEF-AE7A-DD275DB7D1B3}"/>
    <cellStyle name="Note 3 4 3 9" xfId="14383" xr:uid="{383ED0B7-C0B6-4A9D-B7B0-08ADF7EAB930}"/>
    <cellStyle name="Note 3 4 4" xfId="3573" xr:uid="{27EEB086-B420-4156-92FD-E57A3D04A002}"/>
    <cellStyle name="Note 3 4 4 10" xfId="15873" xr:uid="{C6FCBD56-0118-416D-B6DF-110674D7342E}"/>
    <cellStyle name="Note 3 4 4 11" xfId="17202" xr:uid="{A0732309-7414-49F7-A956-3FD9AB677127}"/>
    <cellStyle name="Note 3 4 4 12" xfId="18533" xr:uid="{47D30099-6B93-4881-8150-A35AB925C6FD}"/>
    <cellStyle name="Note 3 4 4 13" xfId="19589" xr:uid="{0781BEC2-86D2-407F-A451-DB1D3F532946}"/>
    <cellStyle name="Note 3 4 4 14" xfId="20923" xr:uid="{76348CF7-BEE0-4BC0-AF9E-6BB9D1C07BFD}"/>
    <cellStyle name="Note 3 4 4 15" xfId="22215" xr:uid="{AC20B5EA-647F-4822-BD43-F291B05175D6}"/>
    <cellStyle name="Note 3 4 4 16" xfId="23504" xr:uid="{DE50083F-D35B-41BA-83D5-FB586A3BA929}"/>
    <cellStyle name="Note 3 4 4 2" xfId="5065" xr:uid="{A34CD5D8-DEE9-43B9-BA8C-9E5294352A42}"/>
    <cellStyle name="Note 3 4 4 3" xfId="6569" xr:uid="{4E3FE974-AEAF-4710-8E28-4079290487DD}"/>
    <cellStyle name="Note 3 4 4 4" xfId="7898" xr:uid="{04A25526-1987-4621-8484-33B77F71C96C}"/>
    <cellStyle name="Note 3 4 4 5" xfId="9227" xr:uid="{F6429347-5924-4DCE-B21A-37B7A7EBB1F4}"/>
    <cellStyle name="Note 3 4 4 6" xfId="10349" xr:uid="{2CC297C4-8DBB-463B-9EBA-3DFD6315E572}"/>
    <cellStyle name="Note 3 4 4 7" xfId="11703" xr:uid="{86D5F61C-2D1B-4A1F-BA63-FD009CA11E27}"/>
    <cellStyle name="Note 3 4 4 8" xfId="12466" xr:uid="{1A19A802-37CB-4F7C-BB09-E510F4F946EA}"/>
    <cellStyle name="Note 3 4 4 9" xfId="14543" xr:uid="{AB20849A-A964-4F82-8037-772AA26CC3E5}"/>
    <cellStyle name="Note 3 4 5" xfId="3732" xr:uid="{F6CDB62D-F8FE-465E-B168-A677BDD696FF}"/>
    <cellStyle name="Note 3 4 5 10" xfId="16032" xr:uid="{11578C47-38F1-4594-9FB6-393DC7371D8C}"/>
    <cellStyle name="Note 3 4 5 11" xfId="17361" xr:uid="{1BA85744-2268-4F02-A25E-570F059533C1}"/>
    <cellStyle name="Note 3 4 5 12" xfId="18692" xr:uid="{3D524102-2432-4092-A2D2-FBD9477D5EDA}"/>
    <cellStyle name="Note 3 4 5 13" xfId="19713" xr:uid="{8A97C64E-FD39-4DB4-A23D-30C4B5129A3E}"/>
    <cellStyle name="Note 3 4 5 14" xfId="21082" xr:uid="{5203F790-5D0B-45FD-BFA0-4C53BB34AF7D}"/>
    <cellStyle name="Note 3 4 5 15" xfId="22374" xr:uid="{BA6D75E0-3259-4B4D-B779-70A58FDCA4A3}"/>
    <cellStyle name="Note 3 4 5 16" xfId="23663" xr:uid="{0F22E542-7D42-40BE-8B2F-285E0903FC91}"/>
    <cellStyle name="Note 3 4 5 2" xfId="5219" xr:uid="{B51BC192-C355-4DA5-932E-24EBC381CF48}"/>
    <cellStyle name="Note 3 4 5 3" xfId="6728" xr:uid="{B6CDF5B1-4A40-43A8-BA0E-5FE1F0C35C2E}"/>
    <cellStyle name="Note 3 4 5 4" xfId="8057" xr:uid="{42AC5A03-53F0-491F-B668-49A85D64FC6D}"/>
    <cellStyle name="Note 3 4 5 5" xfId="9386" xr:uid="{6B8D1D19-73CD-4AD9-84A1-2E6775FDCF33}"/>
    <cellStyle name="Note 3 4 5 6" xfId="10494" xr:uid="{085B0345-9A86-45C7-9CCA-B7C8A1835205}"/>
    <cellStyle name="Note 3 4 5 7" xfId="11856" xr:uid="{FE489E3B-EB31-4C21-BAA3-1F5A7517C0F1}"/>
    <cellStyle name="Note 3 4 5 8" xfId="12760" xr:uid="{35644753-89DB-4632-B0A4-F8DCC50694C8}"/>
    <cellStyle name="Note 3 4 5 9" xfId="14702" xr:uid="{D52B29FB-C65F-4B89-8379-629EF08A0375}"/>
    <cellStyle name="Note 3 4 6" xfId="3887" xr:uid="{039E4C42-2BDD-4B33-8DBF-66BE11F37608}"/>
    <cellStyle name="Note 3 4 6 10" xfId="16187" xr:uid="{AC1DC80D-ACE2-411D-A3F1-A43423D90A4C}"/>
    <cellStyle name="Note 3 4 6 11" xfId="17516" xr:uid="{1439609D-3DF7-4886-9F65-FE85B1CCC6DB}"/>
    <cellStyle name="Note 3 4 6 12" xfId="18847" xr:uid="{45A7FA0F-1616-4D99-9907-BED76CF83744}"/>
    <cellStyle name="Note 3 4 6 13" xfId="20087" xr:uid="{1E9CF77A-31E2-4007-BA7D-6F94C503E2BC}"/>
    <cellStyle name="Note 3 4 6 14" xfId="21237" xr:uid="{0BFAF57A-3653-4EC4-9161-F64108F18D42}"/>
    <cellStyle name="Note 3 4 6 15" xfId="22529" xr:uid="{1F04178C-D0F5-475C-8CC5-8B182816A578}"/>
    <cellStyle name="Note 3 4 6 16" xfId="23818" xr:uid="{3D372269-AE54-44C3-B94C-E5A292D9EAB1}"/>
    <cellStyle name="Note 3 4 6 2" xfId="5677" xr:uid="{5130706A-FA2C-4BA3-B9ED-D8CE1620425B}"/>
    <cellStyle name="Note 3 4 6 3" xfId="6883" xr:uid="{3CB1B8B6-32F9-4419-AB26-18A40F9C0524}"/>
    <cellStyle name="Note 3 4 6 4" xfId="8212" xr:uid="{7A16BABF-6924-45F1-979F-DD06D19215FB}"/>
    <cellStyle name="Note 3 4 6 5" xfId="9541" xr:uid="{108258C0-E918-49CD-8074-EFEF2FAD2251}"/>
    <cellStyle name="Note 3 4 6 6" xfId="10928" xr:uid="{A3A21891-FA16-4CE0-80FB-960EC4C2050A}"/>
    <cellStyle name="Note 3 4 6 7" xfId="11246" xr:uid="{6FACAA7B-8D10-4814-A1FF-5ED42F3FD186}"/>
    <cellStyle name="Note 3 4 6 8" xfId="12565" xr:uid="{14C58A96-7B53-4002-840F-75211156AC33}"/>
    <cellStyle name="Note 3 4 6 9" xfId="14857" xr:uid="{3ACB201F-B491-4305-AF89-CA55B9921A45}"/>
    <cellStyle name="Note 3 4 7" xfId="4039" xr:uid="{F2EA783E-E992-4808-9B9D-C4311F8E8D57}"/>
    <cellStyle name="Note 3 4 7 10" xfId="16339" xr:uid="{0F659B1E-0299-4F1F-9079-BDB02A06F798}"/>
    <cellStyle name="Note 3 4 7 11" xfId="17668" xr:uid="{118AAE92-C6D9-4AD7-8C0E-0B7D5FF0ADA5}"/>
    <cellStyle name="Note 3 4 7 12" xfId="18999" xr:uid="{25C71BB1-5670-49EF-A873-40F7D18AD05D}"/>
    <cellStyle name="Note 3 4 7 13" xfId="11664" xr:uid="{8C20015F-4785-4306-BBDA-D9439B94C973}"/>
    <cellStyle name="Note 3 4 7 14" xfId="21389" xr:uid="{223BA85A-F7DA-4A89-A402-BD08909D4594}"/>
    <cellStyle name="Note 3 4 7 15" xfId="22681" xr:uid="{088A9812-E876-438D-890C-E0F4890AD05A}"/>
    <cellStyle name="Note 3 4 7 16" xfId="23970" xr:uid="{F9BF02E8-0C28-458A-8F22-B53607958BC4}"/>
    <cellStyle name="Note 3 4 7 2" xfId="4418" xr:uid="{DE982497-6C6F-4102-9C0A-CC80326253F1}"/>
    <cellStyle name="Note 3 4 7 3" xfId="7035" xr:uid="{2439428F-CFCA-4439-8427-7BE813CC3D59}"/>
    <cellStyle name="Note 3 4 7 4" xfId="8364" xr:uid="{52465C29-9109-4960-9DF1-3CDE84CC0478}"/>
    <cellStyle name="Note 3 4 7 5" xfId="9693" xr:uid="{95DFE0C0-0FF4-4CF2-B821-BC8205E4DE0A}"/>
    <cellStyle name="Note 3 4 7 6" xfId="5511" xr:uid="{8C0352F4-0723-4EC7-9E27-DDBB6CAC39EF}"/>
    <cellStyle name="Note 3 4 7 7" xfId="9959" xr:uid="{585BA0C4-4A96-4358-81F1-9DEE30A34B29}"/>
    <cellStyle name="Note 3 4 7 8" xfId="13757" xr:uid="{5AE1E927-36F4-4B8D-A41E-0A61B175593E}"/>
    <cellStyle name="Note 3 4 7 9" xfId="15009" xr:uid="{6DB13302-B567-400E-9AFE-6499DCC2FCDB}"/>
    <cellStyle name="Note 3 4 8" xfId="5097" xr:uid="{EE323604-139A-4796-989A-E33119E51709}"/>
    <cellStyle name="Note 3 4 9" xfId="5895" xr:uid="{C0619277-7496-4977-BEA5-B49953FF2B02}"/>
    <cellStyle name="Note 3 5" xfId="2960" xr:uid="{3DEEE1E9-C821-4F6E-ABEA-00E5AAD67E07}"/>
    <cellStyle name="Note 3 5 10" xfId="7286" xr:uid="{C6E4919E-5111-424B-9F6E-7ECC20E4A620}"/>
    <cellStyle name="Note 3 5 11" xfId="8615" xr:uid="{EC19DCD7-DECE-4E2E-9B5C-BE25DAA48DCA}"/>
    <cellStyle name="Note 3 5 12" xfId="10375" xr:uid="{110C70BC-209F-43C8-8964-C76C789F733C}"/>
    <cellStyle name="Note 3 5 13" xfId="11731" xr:uid="{60BDB508-0022-4C9C-A338-1C41F3D66027}"/>
    <cellStyle name="Note 3 5 14" xfId="13258" xr:uid="{4125B728-0DC7-4A35-B2E9-E0AD0B5403D9}"/>
    <cellStyle name="Note 3 5 15" xfId="13931" xr:uid="{DCEAA0A9-4293-4E1D-BFD8-C54E92239508}"/>
    <cellStyle name="Note 3 5 16" xfId="15260" xr:uid="{583D31D6-38F9-4D97-9F7C-68FC8EBE6EA7}"/>
    <cellStyle name="Note 3 5 17" xfId="16590" xr:uid="{452CAA4F-78D7-4208-93A0-7811B5EC3F5A}"/>
    <cellStyle name="Note 3 5 18" xfId="17920" xr:uid="{DAA0D6C3-5DD3-4C69-8412-B570AA590F57}"/>
    <cellStyle name="Note 3 5 19" xfId="19614" xr:uid="{15828A36-1ADA-4853-A863-4F4AC8465D27}"/>
    <cellStyle name="Note 3 5 2" xfId="3309" xr:uid="{827205D1-5CE1-4AA4-9873-A9C0490698C7}"/>
    <cellStyle name="Note 3 5 2 10" xfId="15609" xr:uid="{CB100848-21E3-4DA4-97AB-32699C3AF143}"/>
    <cellStyle name="Note 3 5 2 11" xfId="16938" xr:uid="{9E0A1BAD-E010-4FEF-BEAF-F1F6A9D1EAA6}"/>
    <cellStyle name="Note 3 5 2 12" xfId="18269" xr:uid="{8D5CBC14-14C4-44D8-A6D4-1D6D7D72B058}"/>
    <cellStyle name="Note 3 5 2 13" xfId="19827" xr:uid="{4323ECDF-7F51-4253-8550-211C3029983E}"/>
    <cellStyle name="Note 3 5 2 14" xfId="20659" xr:uid="{7AF60413-29F1-4050-8C57-D69B5096DAF8}"/>
    <cellStyle name="Note 3 5 2 15" xfId="21951" xr:uid="{DD5508E5-D117-43C5-9F7B-A924C0A14DAA}"/>
    <cellStyle name="Note 3 5 2 16" xfId="23240" xr:uid="{74F8DD8E-4E5B-4DBB-A53D-9007CF99CEF1}"/>
    <cellStyle name="Note 3 5 2 2" xfId="5361" xr:uid="{FFBA0D3C-6E3B-4EBF-BC0E-8AB3A23F1DAC}"/>
    <cellStyle name="Note 3 5 2 3" xfId="6305" xr:uid="{47B6D3BE-D72E-4E3B-AB49-4E5195F44E4B}"/>
    <cellStyle name="Note 3 5 2 4" xfId="7634" xr:uid="{F9CB235D-7C7C-4EFB-9EF7-18A7A18CE147}"/>
    <cellStyle name="Note 3 5 2 5" xfId="8963" xr:uid="{B703BD5F-7D55-43C1-A5A9-87A4156C8965}"/>
    <cellStyle name="Note 3 5 2 6" xfId="10630" xr:uid="{5FEF35BB-CFDD-4951-BA89-C5EF9E55D9F8}"/>
    <cellStyle name="Note 3 5 2 7" xfId="11998" xr:uid="{D6F5E8E4-277E-4EF2-AAF9-58AE77E7461E}"/>
    <cellStyle name="Note 3 5 2 8" xfId="12707" xr:uid="{AEE5377A-9CB7-4526-83E5-EC1B6D849EE0}"/>
    <cellStyle name="Note 3 5 2 9" xfId="14279" xr:uid="{C9526645-3CDD-40A2-A33B-B3745F12CD51}"/>
    <cellStyle name="Note 3 5 20" xfId="20326" xr:uid="{5ED8ED8B-2D0D-4A03-B352-81BCCC20C0A3}"/>
    <cellStyle name="Note 3 5 21" xfId="21619" xr:uid="{ED61F52F-CC7D-4DF6-B90D-0675883BD9AB}"/>
    <cellStyle name="Note 3 5 22" xfId="22910" xr:uid="{50AAC821-D787-4032-B41A-378C8CCB3F4E}"/>
    <cellStyle name="Note 3 5 3" xfId="3474" xr:uid="{2DB7037B-6A07-4985-AB0B-03B1AD018D7B}"/>
    <cellStyle name="Note 3 5 3 10" xfId="15774" xr:uid="{701DBEF3-C420-498F-8226-C745C2E932D4}"/>
    <cellStyle name="Note 3 5 3 11" xfId="17103" xr:uid="{C16E3AD1-8BAE-4B76-BF53-03AECA6EDF8B}"/>
    <cellStyle name="Note 3 5 3 12" xfId="18434" xr:uid="{AC0A5C70-AFA0-4754-8749-5FF807C1F13E}"/>
    <cellStyle name="Note 3 5 3 13" xfId="19776" xr:uid="{25FB8CA8-367A-42F5-B64E-D7E01EB7A3D0}"/>
    <cellStyle name="Note 3 5 3 14" xfId="20824" xr:uid="{F159AD04-C956-46C1-A935-D490DAA2DA88}"/>
    <cellStyle name="Note 3 5 3 15" xfId="22116" xr:uid="{31E65EA2-0AE8-46D5-A341-A3C58A795CCA}"/>
    <cellStyle name="Note 3 5 3 16" xfId="23405" xr:uid="{3AE128C8-ECC0-48D1-A682-88162F9D6FB7}"/>
    <cellStyle name="Note 3 5 3 2" xfId="5289" xr:uid="{FF0C6A1F-652F-442A-BCC8-D3287FDE9F0E}"/>
    <cellStyle name="Note 3 5 3 3" xfId="6470" xr:uid="{FB375B45-B4DC-45F9-8B37-872057A4D7AD}"/>
    <cellStyle name="Note 3 5 3 4" xfId="7799" xr:uid="{8120871E-E426-4E69-A050-673AABFB7031}"/>
    <cellStyle name="Note 3 5 3 5" xfId="9128" xr:uid="{0C4FFBD9-B1AE-4287-BF08-BA733188B34A}"/>
    <cellStyle name="Note 3 5 3 6" xfId="10563" xr:uid="{C18B160D-A869-4234-90E4-56EC14DA8701}"/>
    <cellStyle name="Note 3 5 3 7" xfId="11927" xr:uid="{03EF4297-93DA-4476-9004-44C2223E83DB}"/>
    <cellStyle name="Note 3 5 3 8" xfId="12807" xr:uid="{B0E74139-699E-4CF2-9E5E-96C2902EB80D}"/>
    <cellStyle name="Note 3 5 3 9" xfId="14444" xr:uid="{086BC7FD-3097-461F-90A9-074DD2967DD7}"/>
    <cellStyle name="Note 3 5 4" xfId="3634" xr:uid="{E4808142-6166-4A79-935F-1C7ABDF4D742}"/>
    <cellStyle name="Note 3 5 4 10" xfId="15934" xr:uid="{B39F4168-63C7-4146-9FEE-D79EE4EB94A0}"/>
    <cellStyle name="Note 3 5 4 11" xfId="17263" xr:uid="{E36DBDDB-89D3-4FCB-935E-6D4CE19B7F52}"/>
    <cellStyle name="Note 3 5 4 12" xfId="18594" xr:uid="{2A087675-9214-46BB-A3E2-B76246E24304}"/>
    <cellStyle name="Note 3 5 4 13" xfId="19381" xr:uid="{97548977-8DDD-43C5-A09F-27DD8338B791}"/>
    <cellStyle name="Note 3 5 4 14" xfId="20984" xr:uid="{68555161-1E70-49C4-A60E-8DA2D2B090BD}"/>
    <cellStyle name="Note 3 5 4 15" xfId="22276" xr:uid="{F73F6E01-84C8-44FE-931F-DD12B12825D2}"/>
    <cellStyle name="Note 3 5 4 16" xfId="23565" xr:uid="{17326AB8-AE0B-4B3C-818F-03A53212BC62}"/>
    <cellStyle name="Note 3 5 4 2" xfId="4813" xr:uid="{7D1DE885-4F71-4651-A510-E75267E526C6}"/>
    <cellStyle name="Note 3 5 4 3" xfId="6630" xr:uid="{B4F09B46-3F2D-4C6D-B784-36473BA261AF}"/>
    <cellStyle name="Note 3 5 4 4" xfId="7959" xr:uid="{42BB0234-177C-48FF-A5F9-E38A22561B28}"/>
    <cellStyle name="Note 3 5 4 5" xfId="9288" xr:uid="{80C2C491-A97F-4691-85F4-2FAE78DD1235}"/>
    <cellStyle name="Note 3 5 4 6" xfId="10109" xr:uid="{A48BD8BE-2890-4A94-8C5A-38B0FE0BA8DD}"/>
    <cellStyle name="Note 3 5 4 7" xfId="11452" xr:uid="{20CB9682-3CAB-4064-AA6F-03CCCE861645}"/>
    <cellStyle name="Note 3 5 4 8" xfId="13668" xr:uid="{ECE8F5A2-828B-4BA4-9F8B-90D56D3E1B7C}"/>
    <cellStyle name="Note 3 5 4 9" xfId="14604" xr:uid="{FC407A3D-471C-46B3-AC9A-FDD676F6C746}"/>
    <cellStyle name="Note 3 5 5" xfId="3793" xr:uid="{A1AF8264-B90C-4D62-AD35-44BD40AD350E}"/>
    <cellStyle name="Note 3 5 5 10" xfId="16093" xr:uid="{9AC1B0E7-39E4-4B0D-BDE9-1B012FD6FB11}"/>
    <cellStyle name="Note 3 5 5 11" xfId="17422" xr:uid="{FED173A2-C9EC-4E52-98CB-58B5E5A49F6A}"/>
    <cellStyle name="Note 3 5 5 12" xfId="18753" xr:uid="{9F587274-0382-4731-8561-F8B3D5F49182}"/>
    <cellStyle name="Note 3 5 5 13" xfId="19151" xr:uid="{36B9E824-03B9-4EA8-87CD-DDE25296555D}"/>
    <cellStyle name="Note 3 5 5 14" xfId="21143" xr:uid="{9439167E-5D8C-47FD-BF8C-22C5CD684601}"/>
    <cellStyle name="Note 3 5 5 15" xfId="22435" xr:uid="{81A73849-B4B2-40F6-B888-6ABCAF969675}"/>
    <cellStyle name="Note 3 5 5 16" xfId="23724" xr:uid="{44CBB5EE-4F69-4480-8033-D84514622D8A}"/>
    <cellStyle name="Note 3 5 5 2" xfId="4542" xr:uid="{691032BB-4C3A-4743-A702-A543BA087073}"/>
    <cellStyle name="Note 3 5 5 3" xfId="6789" xr:uid="{B4AFF431-41EC-498F-8A9A-009E5494D916}"/>
    <cellStyle name="Note 3 5 5 4" xfId="8118" xr:uid="{8F6B7C10-36A2-4259-BD8F-10A07CC11D92}"/>
    <cellStyle name="Note 3 5 5 5" xfId="9447" xr:uid="{8DDD0D83-DA61-4EF0-B22E-41A06733E8CE}"/>
    <cellStyle name="Note 3 5 5 6" xfId="9850" xr:uid="{22DE4EF9-2F64-458C-AF94-2759473C2D2B}"/>
    <cellStyle name="Note 3 5 5 7" xfId="11535" xr:uid="{0FFA0009-A6FB-4864-94DC-90A82196D1F9}"/>
    <cellStyle name="Note 3 5 5 8" xfId="12608" xr:uid="{EED4DB3A-58D8-4DC3-8193-52B7DC3D77D2}"/>
    <cellStyle name="Note 3 5 5 9" xfId="14763" xr:uid="{DBC8FFB7-5659-4230-BD97-7654914A9D5C}"/>
    <cellStyle name="Note 3 5 6" xfId="3948" xr:uid="{13664167-456C-4459-A539-7560EB2A9BDB}"/>
    <cellStyle name="Note 3 5 6 10" xfId="16248" xr:uid="{6906812B-2006-425C-A7EC-8BC5E92EFB64}"/>
    <cellStyle name="Note 3 5 6 11" xfId="17577" xr:uid="{B09C7E0B-6B48-4341-889E-080E17BEDCC4}"/>
    <cellStyle name="Note 3 5 6 12" xfId="18908" xr:uid="{DA7BEC17-DEB2-4CA4-BB58-DFFEA2EC37C9}"/>
    <cellStyle name="Note 3 5 6 13" xfId="19961" xr:uid="{2395FCC9-C4C7-42DF-BE14-7392150A2E29}"/>
    <cellStyle name="Note 3 5 6 14" xfId="21298" xr:uid="{E837CC79-972F-4926-A705-3A677F9DC5C3}"/>
    <cellStyle name="Note 3 5 6 15" xfId="22590" xr:uid="{38BBEAEA-561D-48FC-93F1-382491E64780}"/>
    <cellStyle name="Note 3 5 6 16" xfId="23879" xr:uid="{A4101A1A-122C-4A85-BA71-23D79819C78D}"/>
    <cellStyle name="Note 3 5 6 2" xfId="5524" xr:uid="{02F023CF-AF9C-4098-8368-FBF2BBC39862}"/>
    <cellStyle name="Note 3 5 6 3" xfId="6944" xr:uid="{47199852-91C3-4276-BC2A-23F3ABC78579}"/>
    <cellStyle name="Note 3 5 6 4" xfId="8273" xr:uid="{D58211B4-2ED7-48E7-B201-D473BEB534B7}"/>
    <cellStyle name="Note 3 5 6 5" xfId="9602" xr:uid="{76E816AC-9669-4FD7-95B9-E93A7EFF9112}"/>
    <cellStyle name="Note 3 5 6 6" xfId="10784" xr:uid="{CDB3CBF4-4228-43D7-96B8-217514A812A9}"/>
    <cellStyle name="Note 3 5 6 7" xfId="12314" xr:uid="{B8984A5F-85A9-4BF2-B3F2-06A9C722EC32}"/>
    <cellStyle name="Note 3 5 6 8" xfId="12447" xr:uid="{102F4963-2BEE-4C75-AA6E-D6B9552C9735}"/>
    <cellStyle name="Note 3 5 6 9" xfId="14918" xr:uid="{4E8E93AC-33B8-4A62-AEC4-F304958F61B3}"/>
    <cellStyle name="Note 3 5 7" xfId="4100" xr:uid="{59E0C1AC-0087-40F8-AE53-0A8A1007FD41}"/>
    <cellStyle name="Note 3 5 7 10" xfId="16400" xr:uid="{4AE41D54-45F5-46B1-99B2-2F44606FC22F}"/>
    <cellStyle name="Note 3 5 7 11" xfId="17729" xr:uid="{4F482E21-9C46-497A-A004-2EE8CDDDBE4C}"/>
    <cellStyle name="Note 3 5 7 12" xfId="19060" xr:uid="{16F5BEFF-26E6-4DE6-8EC1-3EDB2567B3B8}"/>
    <cellStyle name="Note 3 5 7 13" xfId="13821" xr:uid="{089F443C-1075-44D0-A9A1-0CFEE4A293A8}"/>
    <cellStyle name="Note 3 5 7 14" xfId="21450" xr:uid="{965D3A4B-F6DE-4D93-BC6A-D7687FCDE207}"/>
    <cellStyle name="Note 3 5 7 15" xfId="22742" xr:uid="{CD7CD422-8EF9-431C-92A6-10BC8F83B69D}"/>
    <cellStyle name="Note 3 5 7 16" xfId="24031" xr:uid="{2051D533-50D3-4F44-8866-F7ADCEC6653E}"/>
    <cellStyle name="Note 3 5 7 2" xfId="4400" xr:uid="{DD9A3ED7-AFE4-44C7-B9B2-8BEF6264423D}"/>
    <cellStyle name="Note 3 5 7 3" xfId="7096" xr:uid="{F6DDB9E7-6CD7-4153-847A-C0666F8464A1}"/>
    <cellStyle name="Note 3 5 7 4" xfId="8425" xr:uid="{0687F3DD-5BC6-44AB-8D40-ADA6C5F663F4}"/>
    <cellStyle name="Note 3 5 7 5" xfId="9754" xr:uid="{2453318C-1C03-476C-BDF1-A8E678E044E2}"/>
    <cellStyle name="Note 3 5 7 6" xfId="5828" xr:uid="{C1601F9F-F65C-4380-AA11-646F08E70869}"/>
    <cellStyle name="Note 3 5 7 7" xfId="11041" xr:uid="{1F929DB4-BE2B-4B1B-A1EE-2B2EA9CB7598}"/>
    <cellStyle name="Note 3 5 7 8" xfId="13750" xr:uid="{A5763D1B-836E-43D0-A18D-EE8E3A4DAEC3}"/>
    <cellStyle name="Note 3 5 7 9" xfId="15070" xr:uid="{BB7B1D3C-24D3-40ED-AF0B-2F607373EB8B}"/>
    <cellStyle name="Note 3 5 8" xfId="5094" xr:uid="{715FB7A3-0F4B-4BDB-BE4A-084E926B1CB8}"/>
    <cellStyle name="Note 3 5 9" xfId="5956" xr:uid="{C2E02CA4-B0ED-47FD-97B1-05527B49697C}"/>
    <cellStyle name="Note 3 6" xfId="3142" xr:uid="{C8FFC2AF-AD30-4930-9EC6-6E477863A787}"/>
    <cellStyle name="Note 3 6 10" xfId="15442" xr:uid="{58C00015-18C4-4794-B38D-2277B42AD015}"/>
    <cellStyle name="Note 3 6 11" xfId="16771" xr:uid="{D816CBAB-55C2-49ED-9219-8C2F4CABE12C}"/>
    <cellStyle name="Note 3 6 12" xfId="18102" xr:uid="{70F7C5D2-012D-4B5E-B5D3-B5F30B4F3E2E}"/>
    <cellStyle name="Note 3 6 13" xfId="19576" xr:uid="{B2BBC6A6-2DCD-4A90-BF40-C421326C4239}"/>
    <cellStyle name="Note 3 6 14" xfId="20492" xr:uid="{40C01F92-2A83-4045-95B8-36EB2922452D}"/>
    <cellStyle name="Note 3 6 15" xfId="21784" xr:uid="{85A4B728-EAE2-411E-953A-1CFB8118F278}"/>
    <cellStyle name="Note 3 6 16" xfId="23073" xr:uid="{B8A19217-9023-460A-AC7A-CD4DA1CF6A4D}"/>
    <cellStyle name="Note 3 6 2" xfId="5052" xr:uid="{72947C21-CF93-4CAF-8A8E-2AF158E5F08C}"/>
    <cellStyle name="Note 3 6 3" xfId="6138" xr:uid="{B0A61680-6554-4981-929A-72B810F6C299}"/>
    <cellStyle name="Note 3 6 4" xfId="7467" xr:uid="{A609DED5-1408-44B3-B5A8-6AA23FDF0007}"/>
    <cellStyle name="Note 3 6 5" xfId="8796" xr:uid="{A4D37ED1-4264-48AA-8494-69BEFA3B767A}"/>
    <cellStyle name="Note 3 6 6" xfId="10335" xr:uid="{6F87BE3D-0A66-42F7-B515-7D8B66CF04B7}"/>
    <cellStyle name="Note 3 6 7" xfId="11689" xr:uid="{96CE95BF-B471-42F1-88D0-A4DF9FA2699D}"/>
    <cellStyle name="Note 3 6 8" xfId="11942" xr:uid="{A2194129-4DD1-4A7C-9F95-AA3580D05A83}"/>
    <cellStyle name="Note 3 6 9" xfId="14112" xr:uid="{75ABC3A3-186F-45E3-8E27-7F575195395A}"/>
    <cellStyle name="Note 3 7" xfId="2994" xr:uid="{BE0C3836-D1E6-4A3F-BDD7-EDFF15D7B7DB}"/>
    <cellStyle name="Note 3 7 10" xfId="15294" xr:uid="{164ED29F-1E9D-49F7-9CA3-8E70B1D4B0A8}"/>
    <cellStyle name="Note 3 7 11" xfId="16624" xr:uid="{7E4F885F-0D35-480C-8282-EF7A32814BC1}"/>
    <cellStyle name="Note 3 7 12" xfId="17954" xr:uid="{797DE6F5-8F10-498D-9EBB-7206C840C8DC}"/>
    <cellStyle name="Note 3 7 13" xfId="20047" xr:uid="{4CEB5927-6D85-4A1E-8CE6-753ABB7D5B7F}"/>
    <cellStyle name="Note 3 7 14" xfId="20356" xr:uid="{91C9BDC5-0BFD-48EA-825B-45C4C082722A}"/>
    <cellStyle name="Note 3 7 15" xfId="21649" xr:uid="{2AA633A8-E877-4CE7-A178-DB3BA8B4EF31}"/>
    <cellStyle name="Note 3 7 16" xfId="22940" xr:uid="{BEDE63B6-4000-4330-B8AD-6AB458BCD580}"/>
    <cellStyle name="Note 3 7 2" xfId="5621" xr:uid="{0119CB16-B542-42D0-84A8-62317A28196B}"/>
    <cellStyle name="Note 3 7 3" xfId="5990" xr:uid="{28835A7F-588D-4D05-8121-C4199E5DC005}"/>
    <cellStyle name="Note 3 7 4" xfId="7320" xr:uid="{E8EFDCB0-7A24-4F35-B480-3946EEF900A6}"/>
    <cellStyle name="Note 3 7 5" xfId="8649" xr:uid="{E82612AD-C928-415A-A91E-5480361153F3}"/>
    <cellStyle name="Note 3 7 6" xfId="10877" xr:uid="{19C26DAC-7F89-4D5C-A649-F7C9E4F06F37}"/>
    <cellStyle name="Note 3 7 7" xfId="12261" xr:uid="{577B05CF-4BE3-47B8-8407-0E3E42C9E104}"/>
    <cellStyle name="Note 3 7 8" xfId="11966" xr:uid="{B39BF729-999D-4D10-BF76-6050D1E0D30D}"/>
    <cellStyle name="Note 3 7 9" xfId="13965" xr:uid="{D1A8A662-4EAA-43ED-87E9-8A62736FDE84}"/>
    <cellStyle name="Note 3 8" xfId="3144" xr:uid="{D75BA526-4784-41EA-AEE1-8E931051F88D}"/>
    <cellStyle name="Note 3 8 10" xfId="15444" xr:uid="{444F22EC-0718-4917-9A1A-B8930A15E474}"/>
    <cellStyle name="Note 3 8 11" xfId="16773" xr:uid="{ED88DC80-0F81-4DA1-94E9-998A2DBFF695}"/>
    <cellStyle name="Note 3 8 12" xfId="18104" xr:uid="{CBD7D140-F644-43FE-A20D-98C9EF76AD6B}"/>
    <cellStyle name="Note 3 8 13" xfId="20164" xr:uid="{4085FB2F-2B47-48A9-A9C9-0B38618267FB}"/>
    <cellStyle name="Note 3 8 14" xfId="20494" xr:uid="{5AEB3C66-A7F4-4D67-A37F-F4B4D7533B7B}"/>
    <cellStyle name="Note 3 8 15" xfId="21786" xr:uid="{4604D312-E380-435B-8A68-7D578BBAFCA0}"/>
    <cellStyle name="Note 3 8 16" xfId="23075" xr:uid="{9AA32A5B-48F7-43CF-BF53-79CF8B636A33}"/>
    <cellStyle name="Note 3 8 2" xfId="5762" xr:uid="{B3CA5866-1FE3-4E2F-89C1-C9DB835D6425}"/>
    <cellStyle name="Note 3 8 3" xfId="6140" xr:uid="{27ED382A-F558-4E28-9773-16F68FE1D84F}"/>
    <cellStyle name="Note 3 8 4" xfId="7469" xr:uid="{C0B067A2-1882-45E8-BAB3-A7D086A135F9}"/>
    <cellStyle name="Note 3 8 5" xfId="8798" xr:uid="{8D485B05-C0AB-4ACB-B664-9DBBBFE95AF7}"/>
    <cellStyle name="Note 3 8 6" xfId="11009" xr:uid="{5E051882-C0AB-44DE-B7D6-1DB993710DF4}"/>
    <cellStyle name="Note 3 8 7" xfId="12400" xr:uid="{E0F984CB-396B-4329-9CDF-01CF6DFEA863}"/>
    <cellStyle name="Note 3 8 8" xfId="11981" xr:uid="{056838FC-422A-4FF9-8972-B11BC8BE8F7F}"/>
    <cellStyle name="Note 3 8 9" xfId="14114" xr:uid="{A3CE300F-7B29-4B06-BD6B-D4822270A1EA}"/>
    <cellStyle name="Note 3 9" xfId="3120" xr:uid="{5E875E0C-2F8B-4E7B-A4AD-A72940B6E0DA}"/>
    <cellStyle name="Note 3 9 10" xfId="15420" xr:uid="{0576B4AD-7BDD-4BBB-9FB8-820652D6FDF0}"/>
    <cellStyle name="Note 3 9 11" xfId="16749" xr:uid="{AC88742D-53FB-4905-A24C-9EB8F09A18EF}"/>
    <cellStyle name="Note 3 9 12" xfId="18080" xr:uid="{187329BA-0C1E-4A12-81B4-1E8F5CBD59BF}"/>
    <cellStyle name="Note 3 9 13" xfId="19369" xr:uid="{9E388C83-3073-462F-A9BC-740A2B72611D}"/>
    <cellStyle name="Note 3 9 14" xfId="20470" xr:uid="{9307DA03-FD1A-4CDA-9A37-2C7E6C9D9F1E}"/>
    <cellStyle name="Note 3 9 15" xfId="21762" xr:uid="{18F356EB-6162-4D3B-B41C-4A9C9A9642A3}"/>
    <cellStyle name="Note 3 9 16" xfId="23051" xr:uid="{E430135E-073B-4B93-9DEE-EC711B874358}"/>
    <cellStyle name="Note 3 9 2" xfId="4800" xr:uid="{38BAE3B4-578F-4762-81FE-F95E85337234}"/>
    <cellStyle name="Note 3 9 3" xfId="6116" xr:uid="{9049687B-1226-4EE2-A869-A109EBA951AC}"/>
    <cellStyle name="Note 3 9 4" xfId="7445" xr:uid="{BD22C9F9-9871-4E08-B811-8A10C3799F8B}"/>
    <cellStyle name="Note 3 9 5" xfId="8774" xr:uid="{0F35FCAB-0786-4553-B693-6338F9124111}"/>
    <cellStyle name="Note 3 9 6" xfId="10096" xr:uid="{E16141CE-7B43-44C8-B290-FBE5ECD24FCD}"/>
    <cellStyle name="Note 3 9 7" xfId="11439" xr:uid="{46C06140-162F-4FE0-9E65-E769AC997F4F}"/>
    <cellStyle name="Note 3 9 8" xfId="13639" xr:uid="{E7B76AC9-003A-4D69-AEDD-A4FDC3A2739E}"/>
    <cellStyle name="Note 3 9 9" xfId="14090" xr:uid="{77F4633A-567F-4D30-8003-AB72DC2568D9}"/>
    <cellStyle name="optionalExposure" xfId="6" xr:uid="{47B8EFE7-C0BD-40E4-B838-E17871AB5D34}"/>
    <cellStyle name="optionalExposure 2" xfId="986" xr:uid="{C5366107-1BC5-410D-BAB1-DBFBA0B0C94B}"/>
    <cellStyle name="optionalExposure 3" xfId="981" xr:uid="{EEEF351C-703D-4B1C-B2F2-7258408E9BC0}"/>
    <cellStyle name="Output" xfId="2492" xr:uid="{DE294C64-B631-41A4-A4CB-C1156EC4654F}"/>
    <cellStyle name="Output 10" xfId="3349" xr:uid="{C37537EE-44CB-432E-92D3-D8AE25B6502C}"/>
    <cellStyle name="Output 10 10" xfId="15649" xr:uid="{7D7E60D8-A1FA-4A42-8EF5-DEE7441C1496}"/>
    <cellStyle name="Output 10 11" xfId="16978" xr:uid="{FA3D3F59-E23E-4CE1-8A37-7F6882383DA6}"/>
    <cellStyle name="Output 10 12" xfId="18309" xr:uid="{A536322D-3A15-4806-ADDA-C5004170E336}"/>
    <cellStyle name="Output 10 13" xfId="13588" xr:uid="{9D8DBA38-B125-4339-B042-B938D222506B}"/>
    <cellStyle name="Output 10 14" xfId="20699" xr:uid="{9C88B846-F0C4-4F8B-81E0-B03EB4CEE435}"/>
    <cellStyle name="Output 10 15" xfId="21991" xr:uid="{EE193C29-C769-4FF9-BDA5-432A612B461D}"/>
    <cellStyle name="Output 10 16" xfId="23280" xr:uid="{608F9C09-0675-4C11-8FA0-C05FDFBF7A38}"/>
    <cellStyle name="Output 10 2" xfId="4174" xr:uid="{56064B3A-731A-4FB5-88F5-BBAD74F13C8B}"/>
    <cellStyle name="Output 10 3" xfId="6345" xr:uid="{54F9399E-E805-4F62-B05D-5200139DE477}"/>
    <cellStyle name="Output 10 4" xfId="7674" xr:uid="{95006CDD-306D-49D8-B5DB-E0DCFAB876C5}"/>
    <cellStyle name="Output 10 5" xfId="9003" xr:uid="{70CC221D-BFD8-412B-B27E-B28795FD6B9F}"/>
    <cellStyle name="Output 10 6" xfId="2434" xr:uid="{F697D91A-80A1-4821-A93C-C28BD39D7A2C}"/>
    <cellStyle name="Output 10 7" xfId="10766" xr:uid="{16DF07B9-9E1D-462E-AB1F-96B10ACC671A}"/>
    <cellStyle name="Output 10 8" xfId="11162" xr:uid="{E8E29F00-FCE5-4C5B-8E71-FFD5053634B3}"/>
    <cellStyle name="Output 10 9" xfId="14319" xr:uid="{522E0A6A-81DF-462B-9B56-6F3B3CFF6F86}"/>
    <cellStyle name="Output 11" xfId="3511" xr:uid="{9DA8BD98-697C-4FF4-BB3F-7479EDD2842E}"/>
    <cellStyle name="Output 11 10" xfId="15811" xr:uid="{07B743C3-A79E-4425-A18D-A533490EC2FB}"/>
    <cellStyle name="Output 11 11" xfId="17140" xr:uid="{1C4E54EC-691D-4E47-AF4E-0869E2D66588}"/>
    <cellStyle name="Output 11 12" xfId="18471" xr:uid="{3A26A9DB-5285-4013-AA41-86C68DB87E9E}"/>
    <cellStyle name="Output 11 13" xfId="11800" xr:uid="{687B784A-EC07-4B1C-9074-7423831503FB}"/>
    <cellStyle name="Output 11 14" xfId="20861" xr:uid="{2BEA56A2-21CE-4317-BFC3-AF29A24267A2}"/>
    <cellStyle name="Output 11 15" xfId="22153" xr:uid="{9D1FA87E-1A3F-46FE-A1B5-6894529B63CF}"/>
    <cellStyle name="Output 11 16" xfId="23442" xr:uid="{E2797198-92AE-4C0D-8C79-1637081F066C}"/>
    <cellStyle name="Output 11 2" xfId="4314" xr:uid="{58912859-09A1-461C-BC37-E9098D1BF401}"/>
    <cellStyle name="Output 11 3" xfId="6507" xr:uid="{A97C6810-8C5C-423A-9982-5F3EFDA2E3F9}"/>
    <cellStyle name="Output 11 4" xfId="7836" xr:uid="{4EC40518-D63C-438D-A6A1-A61A3956280B}"/>
    <cellStyle name="Output 11 5" xfId="9165" xr:uid="{F8582645-20EE-4F01-98C5-0CFE39455568}"/>
    <cellStyle name="Output 11 6" xfId="5001" xr:uid="{06EB851C-BE2D-4430-9BA2-F5974106EFE2}"/>
    <cellStyle name="Output 11 7" xfId="10972" xr:uid="{D0C0DCAD-336E-415D-A53F-7C8E17F340A2}"/>
    <cellStyle name="Output 11 8" xfId="13134" xr:uid="{45F7CFA5-FE7E-4553-ABFE-816846352B22}"/>
    <cellStyle name="Output 11 9" xfId="14481" xr:uid="{80E5DD6A-342C-437D-A08B-6C6C135F32CE}"/>
    <cellStyle name="Output 12" xfId="3671" xr:uid="{BC43398E-DB4B-4C79-8C7A-418882ECF7EE}"/>
    <cellStyle name="Output 12 10" xfId="15971" xr:uid="{5A79D083-58B4-44DA-83DA-F2B61235C60E}"/>
    <cellStyle name="Output 12 11" xfId="17300" xr:uid="{50798BA4-3120-4CE3-9077-CBD087439A07}"/>
    <cellStyle name="Output 12 12" xfId="18631" xr:uid="{7AA3C264-72FF-4C1C-99F2-FAC457D61F18}"/>
    <cellStyle name="Output 12 13" xfId="19893" xr:uid="{FFB79B21-CC57-48B3-B8F1-529F1069F30E}"/>
    <cellStyle name="Output 12 14" xfId="21021" xr:uid="{C14D88FC-60D0-464B-A4DB-94780887ABD9}"/>
    <cellStyle name="Output 12 15" xfId="22313" xr:uid="{2C1A1D02-89EC-454C-8821-6B807D650E2C}"/>
    <cellStyle name="Output 12 16" xfId="23602" xr:uid="{E0FA0681-22F3-4E0F-A561-F6F9944567BF}"/>
    <cellStyle name="Output 12 2" xfId="5440" xr:uid="{85F10317-027E-4EAE-AC9C-E47F144E9450}"/>
    <cellStyle name="Output 12 3" xfId="6667" xr:uid="{B3A1FA46-C82B-4566-9B30-24B9FF412E54}"/>
    <cellStyle name="Output 12 4" xfId="7996" xr:uid="{B3F8467F-60F0-416B-857A-91798436164D}"/>
    <cellStyle name="Output 12 5" xfId="9325" xr:uid="{5DD1A829-F419-4F2F-98E2-FE593B78AC4B}"/>
    <cellStyle name="Output 12 6" xfId="10705" xr:uid="{6C89BD29-E4F7-4D92-A59E-A8155DC0966F}"/>
    <cellStyle name="Output 12 7" xfId="12077" xr:uid="{35C1044A-224A-434D-A36D-EADDC54DD150}"/>
    <cellStyle name="Output 12 8" xfId="13555" xr:uid="{44A6D83D-AFDC-45B0-BDEA-972B501EAA8B}"/>
    <cellStyle name="Output 12 9" xfId="14641" xr:uid="{B5E5C92B-AEAC-4593-A42B-C8E549E591EB}"/>
    <cellStyle name="Output 13" xfId="3829" xr:uid="{273C8270-C46B-4102-B817-03C45E1E2D51}"/>
    <cellStyle name="Output 13 10" xfId="16129" xr:uid="{5C24D184-68F5-4B1E-9750-391A16C2AD6F}"/>
    <cellStyle name="Output 13 11" xfId="17458" xr:uid="{757457BE-D2DD-4FE7-9CFB-FE2A2DA1FA63}"/>
    <cellStyle name="Output 13 12" xfId="18789" xr:uid="{1AD93EFB-F09A-4FE9-B4FD-728FFE9D18AE}"/>
    <cellStyle name="Output 13 13" xfId="19763" xr:uid="{18A1D1A1-C6CE-4405-BFE3-08527523DE71}"/>
    <cellStyle name="Output 13 14" xfId="21179" xr:uid="{7DD65460-6FF2-4447-ABCE-25B1BACBC68C}"/>
    <cellStyle name="Output 13 15" xfId="22471" xr:uid="{7FF92766-37AF-4DC2-A330-0C788BD7D2B7}"/>
    <cellStyle name="Output 13 16" xfId="23760" xr:uid="{DCD0ACA6-4C85-441E-8A60-27D4EA1B42C4}"/>
    <cellStyle name="Output 13 2" xfId="5276" xr:uid="{6F5ADC1F-FBDE-4ADC-A332-988B84C7FB0A}"/>
    <cellStyle name="Output 13 3" xfId="6825" xr:uid="{9306CB34-8985-42BE-A5F9-82A487FBB4B2}"/>
    <cellStyle name="Output 13 4" xfId="8154" xr:uid="{237FC14B-3D7B-4B43-AE20-9C31B9FD4CDA}"/>
    <cellStyle name="Output 13 5" xfId="9483" xr:uid="{F9EF74CF-0659-43F9-BB3F-04388EB3262F}"/>
    <cellStyle name="Output 13 6" xfId="10550" xr:uid="{209241E1-54F6-4683-85CF-C7C9EF16FA62}"/>
    <cellStyle name="Output 13 7" xfId="12072" xr:uid="{34C4D009-5DB5-41F1-B433-71ECBCCEF43F}"/>
    <cellStyle name="Output 13 8" xfId="12719" xr:uid="{0B79EB8A-FEC8-4FF5-9C85-2C0D062F67A6}"/>
    <cellStyle name="Output 13 9" xfId="14799" xr:uid="{4252401B-BBE6-4FB2-9AF3-B87E1DD726C8}"/>
    <cellStyle name="Output 14" xfId="3982" xr:uid="{4D3CB42B-9009-4604-A739-CF0A46F2EE08}"/>
    <cellStyle name="Output 14 10" xfId="16282" xr:uid="{91193D81-2E57-429E-8333-F193609E6D53}"/>
    <cellStyle name="Output 14 11" xfId="17611" xr:uid="{E9802782-4B31-4A01-BF54-A7D9930B5234}"/>
    <cellStyle name="Output 14 12" xfId="18942" xr:uid="{D41F0202-01EA-4AAA-8390-C2D28B8DBC84}"/>
    <cellStyle name="Output 14 13" xfId="13479" xr:uid="{D569B437-092C-48D6-A261-ABC38EC943C9}"/>
    <cellStyle name="Output 14 14" xfId="21332" xr:uid="{6C0D0765-DD1B-4443-A554-1C9BBE6D7A9F}"/>
    <cellStyle name="Output 14 15" xfId="22624" xr:uid="{DE941F9C-FB20-4585-83CE-0F32C89E197E}"/>
    <cellStyle name="Output 14 16" xfId="23913" xr:uid="{2CD2D2B0-F2F5-439A-BABA-AB1C5E55596B}"/>
    <cellStyle name="Output 14 2" xfId="4251" xr:uid="{E81AD25F-172C-4AB4-8D2D-B2FDE4CCCABC}"/>
    <cellStyle name="Output 14 3" xfId="6978" xr:uid="{8969FAC1-DB37-4A9D-BEBC-BE7030F3D18B}"/>
    <cellStyle name="Output 14 4" xfId="8307" xr:uid="{6CFE0A5E-A584-4868-B959-DF31C142DF05}"/>
    <cellStyle name="Output 14 5" xfId="9636" xr:uid="{F49AE754-3AE6-4E75-B038-D8514E95BC06}"/>
    <cellStyle name="Output 14 6" xfId="5367" xr:uid="{9162B69F-F1D7-4E7B-BBCD-162B897C8E09}"/>
    <cellStyle name="Output 14 7" xfId="4358" xr:uid="{3F0A3D47-2459-4D78-82E4-6A812F25576D}"/>
    <cellStyle name="Output 14 8" xfId="12640" xr:uid="{4A87B013-DCD7-41ED-8A5C-653E4EE268EE}"/>
    <cellStyle name="Output 14 9" xfId="14952" xr:uid="{0375B343-9EC4-4E63-BE06-8B50FBB1F624}"/>
    <cellStyle name="Output 2" xfId="666" xr:uid="{6770481F-B37F-42CD-9D53-8EB5DEFF32BA}"/>
    <cellStyle name="Output 2 10" xfId="3207" xr:uid="{2967BCD4-6B06-4062-AEE4-8D1B5940692A}"/>
    <cellStyle name="Output 2 10 10" xfId="15507" xr:uid="{EDCBF22B-DF7E-452A-A8DC-51A0D701B54F}"/>
    <cellStyle name="Output 2 10 11" xfId="16836" xr:uid="{BC788A76-9B99-4E58-B486-0201A6C218B4}"/>
    <cellStyle name="Output 2 10 12" xfId="18167" xr:uid="{66540200-3ABD-48F0-A655-C17A9DE0AB6F}"/>
    <cellStyle name="Output 2 10 13" xfId="19411" xr:uid="{EA6FD074-B555-444C-9033-E31E3D4C6347}"/>
    <cellStyle name="Output 2 10 14" xfId="20557" xr:uid="{00D23193-C965-4D0E-B18D-2F45CD5A4375}"/>
    <cellStyle name="Output 2 10 15" xfId="21849" xr:uid="{5C5CB2C0-0B9B-4988-B7B9-AFCC2196C4AD}"/>
    <cellStyle name="Output 2 10 16" xfId="23138" xr:uid="{052C0EB9-A8C1-4064-ACDF-FA23C446E834}"/>
    <cellStyle name="Output 2 10 2" xfId="4845" xr:uid="{1656B16B-4FD9-462C-86D6-734AD8BB5669}"/>
    <cellStyle name="Output 2 10 3" xfId="6203" xr:uid="{431F947C-D7D9-468E-BD9A-DFF68F960BB2}"/>
    <cellStyle name="Output 2 10 4" xfId="7532" xr:uid="{CC6C2F5D-AE55-458B-9350-93F6E790FDFC}"/>
    <cellStyle name="Output 2 10 5" xfId="8861" xr:uid="{5CBC0EF9-F108-49AE-A090-204633D4802D}"/>
    <cellStyle name="Output 2 10 6" xfId="10140" xr:uid="{328F81BB-3C20-4DAD-BC69-5A17A70EF6E7}"/>
    <cellStyle name="Output 2 10 7" xfId="11484" xr:uid="{587FDE7B-5CC3-447E-A08A-F146E2A1B97A}"/>
    <cellStyle name="Output 2 10 8" xfId="13465" xr:uid="{9BB2FA69-BBCC-4158-88FA-8166207D8D08}"/>
    <cellStyle name="Output 2 10 9" xfId="14177" xr:uid="{DCFF5E5E-83DC-4FA5-A8AC-D1EF832F90FA}"/>
    <cellStyle name="Output 2 11" xfId="3372" xr:uid="{1A526C6A-22FA-4E38-B23F-B5DAF65E988B}"/>
    <cellStyle name="Output 2 11 10" xfId="15672" xr:uid="{B87E3364-0404-474B-A605-C5E1FF7AF679}"/>
    <cellStyle name="Output 2 11 11" xfId="17001" xr:uid="{6E8DA49D-6D3F-4066-A449-176DA9C8594F}"/>
    <cellStyle name="Output 2 11 12" xfId="18332" xr:uid="{6C07988A-9755-42CA-92FC-ACBE71720541}"/>
    <cellStyle name="Output 2 11 13" xfId="19258" xr:uid="{CC2B325A-AD84-4E92-B9D4-635DEF18FA21}"/>
    <cellStyle name="Output 2 11 14" xfId="20722" xr:uid="{13E75D28-EF28-45D0-85F4-058090487AFE}"/>
    <cellStyle name="Output 2 11 15" xfId="22014" xr:uid="{09D944EB-2CE6-4B1D-A33F-CAF64F5EF5C3}"/>
    <cellStyle name="Output 2 11 16" xfId="23303" xr:uid="{01B35883-D29F-4816-840D-707781C33B10}"/>
    <cellStyle name="Output 2 11 2" xfId="4670" xr:uid="{BFA2FADA-D13F-429D-A41C-DBE5B233ECBB}"/>
    <cellStyle name="Output 2 11 3" xfId="6368" xr:uid="{1A857703-5C7E-4C16-89D1-3C029115BBCB}"/>
    <cellStyle name="Output 2 11 4" xfId="7697" xr:uid="{0828F671-F012-4D3D-841E-399A98BDAB4A}"/>
    <cellStyle name="Output 2 11 5" xfId="9026" xr:uid="{0958FF3D-27A4-4BBB-9D91-BE7481E649C6}"/>
    <cellStyle name="Output 2 11 6" xfId="9970" xr:uid="{8E124ECE-AC51-4923-89D1-5A1DE9862639}"/>
    <cellStyle name="Output 2 11 7" xfId="11310" xr:uid="{EF7BE1CE-5C79-47B4-A950-20F75AEA2AEA}"/>
    <cellStyle name="Output 2 11 8" xfId="13468" xr:uid="{350DA590-60E8-44B9-A7B9-9EBCD90C63F1}"/>
    <cellStyle name="Output 2 11 9" xfId="14342" xr:uid="{4FB68307-39A3-4B9A-AF8A-971054060631}"/>
    <cellStyle name="Output 2 12" xfId="2673" xr:uid="{A18329E3-F8AB-4941-9A66-DA3939CFC0FD}"/>
    <cellStyle name="Output 2 13" xfId="5423" xr:uid="{41078DDE-E450-4688-86E0-8C5749115AA9}"/>
    <cellStyle name="Output 2 14" xfId="4660" xr:uid="{121E3861-C85F-4FE7-9549-E648EA30C568}"/>
    <cellStyle name="Output 2 15" xfId="5006" xr:uid="{B4D197C4-1461-42B4-8220-8E69D343A390}"/>
    <cellStyle name="Output 2 16" xfId="5245" xr:uid="{EE3F2E87-F0AF-4752-A8E8-149175258B3B}"/>
    <cellStyle name="Output 2 17" xfId="10688" xr:uid="{65CD5AE8-A728-44C2-B0BC-908D4BAE6160}"/>
    <cellStyle name="Output 2 18" xfId="12060" xr:uid="{339DE96F-4A24-454E-A360-562F0B6D09B3}"/>
    <cellStyle name="Output 2 19" xfId="11234" xr:uid="{746511CE-6172-49B6-8ECE-E18BF4B0BB1D}"/>
    <cellStyle name="Output 2 2" xfId="2816" xr:uid="{98841DD4-CFBE-4A4E-A62B-4B27A25DEC74}"/>
    <cellStyle name="Output 2 2 10" xfId="3085" xr:uid="{F156FBB6-3092-4FD3-BACC-241C8EEE846C}"/>
    <cellStyle name="Output 2 2 10 10" xfId="15385" xr:uid="{2356B853-9E1D-49B3-8134-46184C8B4276}"/>
    <cellStyle name="Output 2 2 10 11" xfId="16714" xr:uid="{AF02B146-451A-40D8-A5EA-1F8630681E9A}"/>
    <cellStyle name="Output 2 2 10 12" xfId="18045" xr:uid="{69BDFF14-7468-4449-AF8E-6DA1CE515657}"/>
    <cellStyle name="Output 2 2 10 13" xfId="20042" xr:uid="{D006436A-EA04-4876-8FE4-B18F18AC143D}"/>
    <cellStyle name="Output 2 2 10 14" xfId="20435" xr:uid="{4BADDBFC-2A9B-4A19-8FEE-67B98BC5000C}"/>
    <cellStyle name="Output 2 2 10 15" xfId="21727" xr:uid="{C0C61B54-F02A-4BDF-8657-AC02F4904083}"/>
    <cellStyle name="Output 2 2 10 16" xfId="23016" xr:uid="{A89ECF14-B858-4617-891D-B3E4F3C96628}"/>
    <cellStyle name="Output 2 2 10 2" xfId="5615" xr:uid="{FF17D730-0BBE-4832-A01C-C8DED7143C98}"/>
    <cellStyle name="Output 2 2 10 3" xfId="6081" xr:uid="{9EFF86F0-F4F3-48F1-ACEF-38B4B20B2631}"/>
    <cellStyle name="Output 2 2 10 4" xfId="7410" xr:uid="{78E8C8C6-EEFA-428C-A9E4-B1F3CD2291C3}"/>
    <cellStyle name="Output 2 2 10 5" xfId="8739" xr:uid="{C1969CBB-C6E8-41DA-94E5-454751478025}"/>
    <cellStyle name="Output 2 2 10 6" xfId="10870" xr:uid="{1651AF61-C203-43B0-8950-D73A2FC770E9}"/>
    <cellStyle name="Output 2 2 10 7" xfId="12253" xr:uid="{F9EFEE7E-CF03-4BF2-8E38-95D1C977A37C}"/>
    <cellStyle name="Output 2 2 10 8" xfId="12201" xr:uid="{F29D4860-9F69-4DF3-A080-9C8EA081552A}"/>
    <cellStyle name="Output 2 2 10 9" xfId="14055" xr:uid="{EA3F8E8E-4835-4D6E-A73D-AFDCEECA7A8F}"/>
    <cellStyle name="Output 2 2 11" xfId="4457" xr:uid="{FAD12E3F-B2E6-42D7-859A-932A6D658722}"/>
    <cellStyle name="Output 2 2 12" xfId="5812" xr:uid="{6477787D-CA5A-4CD4-ACEF-7B1B59465F90}"/>
    <cellStyle name="Output 2 2 13" xfId="7142" xr:uid="{C7C20B6C-438C-4CAB-AF46-AEB25697F95D}"/>
    <cellStyle name="Output 2 2 14" xfId="8471" xr:uid="{E358AB34-E728-45AF-9C3E-14DBD7C26878}"/>
    <cellStyle name="Output 2 2 15" xfId="7317" xr:uid="{101C931A-8DD6-43C6-B208-C22F31D0B5A6}"/>
    <cellStyle name="Output 2 2 16" xfId="11098" xr:uid="{B3805F25-F518-452E-B6D4-98B8F0FF7131}"/>
    <cellStyle name="Output 2 2 17" xfId="13019" xr:uid="{2DF7E84A-C03F-493B-AE77-3E67C7F975AB}"/>
    <cellStyle name="Output 2 2 18" xfId="13787" xr:uid="{6B367F4E-F4E9-4D93-95D0-414C06378C28}"/>
    <cellStyle name="Output 2 2 19" xfId="15116" xr:uid="{CE914A95-1209-4244-883B-E8A5E2E2399C}"/>
    <cellStyle name="Output 2 2 2" xfId="2856" xr:uid="{A1F3BDEE-EC41-49B7-A21C-C5BA63B80CC8}"/>
    <cellStyle name="Output 2 2 2 10" xfId="5569" xr:uid="{64844869-5F14-4571-A8E1-6BC08BE0E837}"/>
    <cellStyle name="Output 2 2 2 11" xfId="5852" xr:uid="{B43220BB-4238-4A85-9C34-2E11ECAA68C5}"/>
    <cellStyle name="Output 2 2 2 12" xfId="7182" xr:uid="{8F5DF8C3-6191-48F8-9426-2F47B98B8BC4}"/>
    <cellStyle name="Output 2 2 2 13" xfId="8511" xr:uid="{EF716D29-2576-4840-8567-D14CA688507D}"/>
    <cellStyle name="Output 2 2 2 14" xfId="10826" xr:uid="{2D0684DA-C67F-48AE-95EE-5E63DC6E4E5B}"/>
    <cellStyle name="Output 2 2 2 15" xfId="12208" xr:uid="{5F3C9681-BA05-4083-8779-D7F497FA682D}"/>
    <cellStyle name="Output 2 2 2 16" xfId="13083" xr:uid="{73835AD8-D350-42A0-8532-0F2C9132A222}"/>
    <cellStyle name="Output 2 2 2 17" xfId="13827" xr:uid="{3A87A8EA-2803-4456-BCF6-4FD2F7296CC2}"/>
    <cellStyle name="Output 2 2 2 18" xfId="15156" xr:uid="{3E46BE41-9C50-4684-AFCD-845595ED026C}"/>
    <cellStyle name="Output 2 2 2 19" xfId="16486" xr:uid="{2157D729-7519-4D8D-B389-927935396558}"/>
    <cellStyle name="Output 2 2 2 2" xfId="2904" xr:uid="{661B64B1-1954-4395-97D8-46A2E87ED915}"/>
    <cellStyle name="Output 2 2 2 2 10" xfId="7230" xr:uid="{00B2289B-EE7B-4DA8-923A-28DE8DB3F9CF}"/>
    <cellStyle name="Output 2 2 2 2 11" xfId="8559" xr:uid="{B16FE4BB-7C7D-49FF-8E8B-A085C59AA244}"/>
    <cellStyle name="Output 2 2 2 2 12" xfId="9799" xr:uid="{D0E40F48-4534-43A8-B0D8-91C86C54E07C}"/>
    <cellStyle name="Output 2 2 2 2 13" xfId="11131" xr:uid="{84AC4218-DC50-4857-92AB-20C9501AA0B2}"/>
    <cellStyle name="Output 2 2 2 2 14" xfId="12724" xr:uid="{10509DB4-BC39-4752-BD77-58E83493E39C}"/>
    <cellStyle name="Output 2 2 2 2 15" xfId="13875" xr:uid="{180EE5E0-7CAE-4C23-A5F8-914B58B7E93D}"/>
    <cellStyle name="Output 2 2 2 2 16" xfId="15204" xr:uid="{7ABB04D7-A831-4F52-BA5C-DE5A033AA649}"/>
    <cellStyle name="Output 2 2 2 2 17" xfId="16534" xr:uid="{ED269316-40AD-48F7-90D3-CE253B8E9766}"/>
    <cellStyle name="Output 2 2 2 2 18" xfId="17864" xr:uid="{E27FC1E0-27F2-444A-A11B-F8FA7C6CD502}"/>
    <cellStyle name="Output 2 2 2 2 19" xfId="19106" xr:uid="{E65596AD-D83A-44FA-BCDC-D02B215F68FC}"/>
    <cellStyle name="Output 2 2 2 2 2" xfId="3253" xr:uid="{C4233BAE-DE7C-42D7-B13E-58F553A139F2}"/>
    <cellStyle name="Output 2 2 2 2 2 10" xfId="15553" xr:uid="{10CFB087-9A05-418A-9F2F-0F91A6729C7C}"/>
    <cellStyle name="Output 2 2 2 2 2 11" xfId="16882" xr:uid="{72B96BA0-AB3F-4614-B82B-ECD6714D6FAB}"/>
    <cellStyle name="Output 2 2 2 2 2 12" xfId="18213" xr:uid="{34BBA72D-7843-4BF3-B145-719483CDDF31}"/>
    <cellStyle name="Output 2 2 2 2 2 13" xfId="20159" xr:uid="{B9C38501-F7A9-4AF3-83BB-EA8F60296392}"/>
    <cellStyle name="Output 2 2 2 2 2 14" xfId="20603" xr:uid="{F25790F7-1513-4767-A0CE-B41FD6A9D84E}"/>
    <cellStyle name="Output 2 2 2 2 2 15" xfId="21895" xr:uid="{847FD7C7-6B23-4078-AC93-905430E47C02}"/>
    <cellStyle name="Output 2 2 2 2 2 16" xfId="23184" xr:uid="{B898F822-0FFE-4AE9-BA13-003B42CE5558}"/>
    <cellStyle name="Output 2 2 2 2 2 2" xfId="5757" xr:uid="{A30E4AE0-900C-4642-B3B7-13A758727B40}"/>
    <cellStyle name="Output 2 2 2 2 2 3" xfId="6249" xr:uid="{C35F9350-4F86-4273-8D1D-591B5084918E}"/>
    <cellStyle name="Output 2 2 2 2 2 4" xfId="7578" xr:uid="{127694CF-DBFF-43AF-8AF7-DB92A91A09AB}"/>
    <cellStyle name="Output 2 2 2 2 2 5" xfId="8907" xr:uid="{E5B57F78-72D2-4DE8-8C06-CA66DE3BAA55}"/>
    <cellStyle name="Output 2 2 2 2 2 6" xfId="11004" xr:uid="{66A7A6A8-6193-498F-8319-A64D46268473}"/>
    <cellStyle name="Output 2 2 2 2 2 7" xfId="12395" xr:uid="{FEED0D5E-79CA-4EEE-963E-C610BCC9ABFE}"/>
    <cellStyle name="Output 2 2 2 2 2 8" xfId="11636" xr:uid="{434CE6A7-2BA2-4E9D-A621-73FA1BA7FF23}"/>
    <cellStyle name="Output 2 2 2 2 2 9" xfId="14223" xr:uid="{D672BC7E-D531-4C3E-8326-8BCF31996322}"/>
    <cellStyle name="Output 2 2 2 2 20" xfId="20270" xr:uid="{18DB15D0-24EA-4244-BA1A-E2E16D52752C}"/>
    <cellStyle name="Output 2 2 2 2 21" xfId="21563" xr:uid="{63BD356D-7143-476D-90BA-F405241AB563}"/>
    <cellStyle name="Output 2 2 2 2 22" xfId="22854" xr:uid="{5AFFF3E2-CAA7-4550-8B7F-D510ACBFB1D3}"/>
    <cellStyle name="Output 2 2 2 2 3" xfId="3418" xr:uid="{66749E83-6AD1-47A0-9F4F-C36343C52F6E}"/>
    <cellStyle name="Output 2 2 2 2 3 10" xfId="15718" xr:uid="{86194437-9F92-4AAB-B086-A544F8B6056C}"/>
    <cellStyle name="Output 2 2 2 2 3 11" xfId="17047" xr:uid="{E10AA59F-C7DD-490A-8F80-C3855F8A3114}"/>
    <cellStyle name="Output 2 2 2 2 3 12" xfId="18378" xr:uid="{C1466D92-C697-4570-89C7-5A186AB54C99}"/>
    <cellStyle name="Output 2 2 2 2 3 13" xfId="16625" xr:uid="{451A19E4-71D9-4AE3-B647-F63EB7DD7990}"/>
    <cellStyle name="Output 2 2 2 2 3 14" xfId="20768" xr:uid="{95423224-4AE0-43A7-AB85-B4ED0F7ED83D}"/>
    <cellStyle name="Output 2 2 2 2 3 15" xfId="22060" xr:uid="{9C5CBCF0-A9FD-4EA8-A0A4-4300322519D7}"/>
    <cellStyle name="Output 2 2 2 2 3 16" xfId="23349" xr:uid="{E2198D1D-AEE0-4A6E-A9DB-17FB7B36C849}"/>
    <cellStyle name="Output 2 2 2 2 3 2" xfId="4441" xr:uid="{CD9E5244-20B5-485E-B932-AF3F69D2953F}"/>
    <cellStyle name="Output 2 2 2 2 3 3" xfId="6414" xr:uid="{2DFC92C6-841D-4C5F-B438-759C5D044543}"/>
    <cellStyle name="Output 2 2 2 2 3 4" xfId="7743" xr:uid="{51882CD4-7183-4499-B04D-B7B88E60EAB1}"/>
    <cellStyle name="Output 2 2 2 2 3 5" xfId="9072" xr:uid="{39560A52-1649-44E8-9F81-B1D63393B1F6}"/>
    <cellStyle name="Output 2 2 2 2 3 6" xfId="8456" xr:uid="{DB0B8847-8F03-4D76-A9BD-18E70DE2D1B0}"/>
    <cellStyle name="Output 2 2 2 2 3 7" xfId="11083" xr:uid="{34612F14-42C6-47C5-8902-17C9EBB5E2E1}"/>
    <cellStyle name="Output 2 2 2 2 3 8" xfId="13444" xr:uid="{5337F01B-9103-4F9B-A472-88B2B8EB71C9}"/>
    <cellStyle name="Output 2 2 2 2 3 9" xfId="14388" xr:uid="{B21873A6-626F-425C-83DF-F79AC0334EDC}"/>
    <cellStyle name="Output 2 2 2 2 4" xfId="3578" xr:uid="{8A292B95-846E-48B2-98BA-39DAD932F17A}"/>
    <cellStyle name="Output 2 2 2 2 4 10" xfId="15878" xr:uid="{31F04576-B136-40CD-BB0A-9B2788436F46}"/>
    <cellStyle name="Output 2 2 2 2 4 11" xfId="17207" xr:uid="{E876B341-FB78-49CB-9D01-4124BF78BD3F}"/>
    <cellStyle name="Output 2 2 2 2 4 12" xfId="18538" xr:uid="{34F00DDE-EB7E-498A-99E4-81548B828304}"/>
    <cellStyle name="Output 2 2 2 2 4 13" xfId="19825" xr:uid="{D68A5E8D-FFB3-4675-986B-ECF55514BF57}"/>
    <cellStyle name="Output 2 2 2 2 4 14" xfId="20928" xr:uid="{88E355BE-FEB6-445E-96A4-E5F4425E5CD7}"/>
    <cellStyle name="Output 2 2 2 2 4 15" xfId="22220" xr:uid="{B423F4B7-E299-4D5E-8BEB-0413A87F7B25}"/>
    <cellStyle name="Output 2 2 2 2 4 16" xfId="23509" xr:uid="{C154A3CA-39E1-4609-8C19-425ADB572003}"/>
    <cellStyle name="Output 2 2 2 2 4 2" xfId="5359" xr:uid="{08D95640-7998-4EDD-B61C-A0A42AB818F2}"/>
    <cellStyle name="Output 2 2 2 2 4 3" xfId="6574" xr:uid="{F3D4F62C-C1A0-446B-BE74-0C95F97F0C12}"/>
    <cellStyle name="Output 2 2 2 2 4 4" xfId="7903" xr:uid="{5286128D-0343-43BA-A7B4-64F7DFCFCBBB}"/>
    <cellStyle name="Output 2 2 2 2 4 5" xfId="9232" xr:uid="{7BD696C1-5658-449F-A27B-7FEF376896AC}"/>
    <cellStyle name="Output 2 2 2 2 4 6" xfId="10628" xr:uid="{5AC0B46B-4179-4B47-83FB-40FBEBD1816D}"/>
    <cellStyle name="Output 2 2 2 2 4 7" xfId="11996" xr:uid="{E14C51BA-E58E-4B0F-BC57-B32AAF0B2BDF}"/>
    <cellStyle name="Output 2 2 2 2 4 8" xfId="12931" xr:uid="{EB4E915F-E252-48C2-A010-83C8D1355CC7}"/>
    <cellStyle name="Output 2 2 2 2 4 9" xfId="14548" xr:uid="{8482F180-ABBF-4125-BDBC-67DFE0570142}"/>
    <cellStyle name="Output 2 2 2 2 5" xfId="3737" xr:uid="{BB020EF3-6B54-4256-A980-3E25FE22ED76}"/>
    <cellStyle name="Output 2 2 2 2 5 10" xfId="16037" xr:uid="{69665CD7-0716-47B5-9B49-671DE0EAEA43}"/>
    <cellStyle name="Output 2 2 2 2 5 11" xfId="17366" xr:uid="{162C6DB6-6F74-4A9A-989D-344185668C6A}"/>
    <cellStyle name="Output 2 2 2 2 5 12" xfId="18697" xr:uid="{655216EC-51BB-4F66-A08A-1237962550CF}"/>
    <cellStyle name="Output 2 2 2 2 5 13" xfId="19098" xr:uid="{7F215721-F062-4369-8D5E-0B5CF06FF419}"/>
    <cellStyle name="Output 2 2 2 2 5 14" xfId="21087" xr:uid="{E92BA64A-C49F-4D5D-A402-394B4CAC2638}"/>
    <cellStyle name="Output 2 2 2 2 5 15" xfId="22379" xr:uid="{2565C3BB-2561-4E60-8F80-D60DF9D184E8}"/>
    <cellStyle name="Output 2 2 2 2 5 16" xfId="23668" xr:uid="{A4367414-B981-4DCD-8A7B-A4BBB456F728}"/>
    <cellStyle name="Output 2 2 2 2 5 2" xfId="4482" xr:uid="{F1486E59-FE70-402E-BC1B-031B32529F3B}"/>
    <cellStyle name="Output 2 2 2 2 5 3" xfId="6733" xr:uid="{6BE2931C-32C5-4C7E-B71A-A734D578FDAD}"/>
    <cellStyle name="Output 2 2 2 2 5 4" xfId="8062" xr:uid="{56D9112A-A1A8-4FF7-8635-F0826C7DCA60}"/>
    <cellStyle name="Output 2 2 2 2 5 5" xfId="9391" xr:uid="{61CC487F-FC0D-4F1D-804D-818DD0665B9C}"/>
    <cellStyle name="Output 2 2 2 2 5 6" xfId="9791" xr:uid="{B913B2ED-A766-4552-B015-90CBE4E473DF}"/>
    <cellStyle name="Output 2 2 2 2 5 7" xfId="11123" xr:uid="{5DA7E764-E514-48D9-83EF-FF424B99DA3A}"/>
    <cellStyle name="Output 2 2 2 2 5 8" xfId="12103" xr:uid="{69E2F938-7012-42C1-AC34-3F67EE19B1B7}"/>
    <cellStyle name="Output 2 2 2 2 5 9" xfId="14707" xr:uid="{5FADAE1F-3A14-4F82-A863-C195BFD99488}"/>
    <cellStyle name="Output 2 2 2 2 6" xfId="3892" xr:uid="{575A5E95-7D21-42A2-A0C7-8B4FC923E913}"/>
    <cellStyle name="Output 2 2 2 2 6 10" xfId="16192" xr:uid="{3BAE6A48-C642-4E0D-B553-E4EC783A6F93}"/>
    <cellStyle name="Output 2 2 2 2 6 11" xfId="17521" xr:uid="{58BD15A6-2B77-4D7E-AED4-5195E1D86E68}"/>
    <cellStyle name="Output 2 2 2 2 6 12" xfId="18852" xr:uid="{8711BDEE-D51F-42E2-B705-4BE37E6A9B5E}"/>
    <cellStyle name="Output 2 2 2 2 6 13" xfId="19451" xr:uid="{E867F942-F77B-4DFB-8030-ED98743C0299}"/>
    <cellStyle name="Output 2 2 2 2 6 14" xfId="21242" xr:uid="{1F4B587D-74B6-458B-A712-9EA1F08422C8}"/>
    <cellStyle name="Output 2 2 2 2 6 15" xfId="22534" xr:uid="{3B9ABE0B-3303-46A9-A928-F38FA7392E79}"/>
    <cellStyle name="Output 2 2 2 2 6 16" xfId="23823" xr:uid="{A851D4B1-8C0F-4757-9DEC-CEFD4B8DBA06}"/>
    <cellStyle name="Output 2 2 2 2 6 2" xfId="4893" xr:uid="{0628995E-9917-4DB8-9091-03E36E3A6BD8}"/>
    <cellStyle name="Output 2 2 2 2 6 3" xfId="6888" xr:uid="{5B8E3851-619C-4FA6-A6CD-F1F9126B83C3}"/>
    <cellStyle name="Output 2 2 2 2 6 4" xfId="8217" xr:uid="{FE05CF0D-E1E0-47CF-84D4-5B91BB0E2AD6}"/>
    <cellStyle name="Output 2 2 2 2 6 5" xfId="9546" xr:uid="{364D1DB9-3C07-4A29-86FA-45AEBF8641CD}"/>
    <cellStyle name="Output 2 2 2 2 6 6" xfId="10186" xr:uid="{EF2AB46A-E467-418D-8A04-2A617A3941B1}"/>
    <cellStyle name="Output 2 2 2 2 6 7" xfId="11694" xr:uid="{BABCE27A-7FF8-4078-AB07-F7058178B8D0}"/>
    <cellStyle name="Output 2 2 2 2 6 8" xfId="12369" xr:uid="{C987C2B5-91AE-426B-A3CF-377ABD453264}"/>
    <cellStyle name="Output 2 2 2 2 6 9" xfId="14862" xr:uid="{7AD7D562-2BE3-4A35-BE74-03AC6A825D9E}"/>
    <cellStyle name="Output 2 2 2 2 7" xfId="4044" xr:uid="{0E51E5F3-A60B-4DDC-8B11-4A9AE49C4B30}"/>
    <cellStyle name="Output 2 2 2 2 7 10" xfId="16344" xr:uid="{7DC15F7A-6BF2-4F0A-A0D5-A4CBBB6BBB1D}"/>
    <cellStyle name="Output 2 2 2 2 7 11" xfId="17673" xr:uid="{DCAF814A-2767-4292-AD94-77266059E811}"/>
    <cellStyle name="Output 2 2 2 2 7 12" xfId="19004" xr:uid="{A57C797B-D014-4557-A74A-8162491508A8}"/>
    <cellStyle name="Output 2 2 2 2 7 13" xfId="13596" xr:uid="{963583F5-AFFE-41C9-85A2-D53036F59840}"/>
    <cellStyle name="Output 2 2 2 2 7 14" xfId="21394" xr:uid="{AE7BB0DD-9233-4B8E-A00E-7F650E55EBD3}"/>
    <cellStyle name="Output 2 2 2 2 7 15" xfId="22686" xr:uid="{EC8D94CE-6B39-4D81-ACC4-9C91DFF247DF}"/>
    <cellStyle name="Output 2 2 2 2 7 16" xfId="23975" xr:uid="{B8DAD8FF-7A0A-4BB7-B106-6CA7CCF0E9CF}"/>
    <cellStyle name="Output 2 2 2 2 7 2" xfId="4416" xr:uid="{21B8E996-3A62-42F8-9B55-F195DF5E2B4F}"/>
    <cellStyle name="Output 2 2 2 2 7 3" xfId="7040" xr:uid="{DE15B18B-88EA-4023-9C6F-2D95F5E6498B}"/>
    <cellStyle name="Output 2 2 2 2 7 4" xfId="8369" xr:uid="{2160ECC7-7B4F-4A59-84E0-02370C179A87}"/>
    <cellStyle name="Output 2 2 2 2 7 5" xfId="9698" xr:uid="{48D62590-A4E6-426E-8356-8216695CD824}"/>
    <cellStyle name="Output 2 2 2 2 7 6" xfId="5661" xr:uid="{3455F653-65F3-4B6D-89AE-6940D9FC59FA}"/>
    <cellStyle name="Output 2 2 2 2 7 7" xfId="10369" xr:uid="{EFD40D75-7736-43C8-85A8-4FFF18CD4CDF}"/>
    <cellStyle name="Output 2 2 2 2 7 8" xfId="12677" xr:uid="{7F7481E9-150D-4C29-92C2-705553141A38}"/>
    <cellStyle name="Output 2 2 2 2 7 9" xfId="15014" xr:uid="{6BDBB2B8-3587-4B69-BD5B-B494F7B94163}"/>
    <cellStyle name="Output 2 2 2 2 8" xfId="4490" xr:uid="{8D26746B-81BA-48D9-94FE-022D6FDBBACB}"/>
    <cellStyle name="Output 2 2 2 2 9" xfId="5900" xr:uid="{9B18DAA4-C36F-4D3B-BBEB-5448BBEC7CD3}"/>
    <cellStyle name="Output 2 2 2 20" xfId="17816" xr:uid="{D73D43D9-DE54-4BCA-BAAD-A882F9B1CC75}"/>
    <cellStyle name="Output 2 2 2 21" xfId="20001" xr:uid="{C88C019A-909C-43D3-BA50-DF0187668705}"/>
    <cellStyle name="Output 2 2 2 22" xfId="20230" xr:uid="{369C5BA0-1A1F-48B5-B898-CB5DE95B904D}"/>
    <cellStyle name="Output 2 2 2 23" xfId="21523" xr:uid="{0342852E-4C49-41F0-8AAA-D278914D3E1C}"/>
    <cellStyle name="Output 2 2 2 24" xfId="22814" xr:uid="{89206A20-8A81-4B30-86BE-345EA2A73692}"/>
    <cellStyle name="Output 2 2 2 3" xfId="2965" xr:uid="{FE2390ED-E6E5-48EF-A5C2-B814F59E343B}"/>
    <cellStyle name="Output 2 2 2 3 10" xfId="7291" xr:uid="{A5483ECD-DC7D-4D9E-AD4F-FB807F641DFD}"/>
    <cellStyle name="Output 2 2 2 3 11" xfId="8620" xr:uid="{91F41E21-89DA-4267-95E4-60CCC8FAE040}"/>
    <cellStyle name="Output 2 2 2 3 12" xfId="10637" xr:uid="{2D2BAB2D-2527-486F-A722-FDEA594CF96A}"/>
    <cellStyle name="Output 2 2 2 3 13" xfId="12006" xr:uid="{318B95D6-F20B-44EF-B93E-63DE306F73B6}"/>
    <cellStyle name="Output 2 2 2 3 14" xfId="13403" xr:uid="{C5DA2774-B267-4ADB-A16A-19CC1AD92F26}"/>
    <cellStyle name="Output 2 2 2 3 15" xfId="13936" xr:uid="{1AFB99B7-6356-46F1-AAF5-F63C38BD84E9}"/>
    <cellStyle name="Output 2 2 2 3 16" xfId="15265" xr:uid="{56970484-D8F0-42B5-8D9D-50DDF7E10B91}"/>
    <cellStyle name="Output 2 2 2 3 17" xfId="16595" xr:uid="{0DB2FB0F-67FB-4587-B418-5504D9209D4E}"/>
    <cellStyle name="Output 2 2 2 3 18" xfId="17925" xr:uid="{58192A23-28D2-46C4-8029-84C564EA7DC5}"/>
    <cellStyle name="Output 2 2 2 3 19" xfId="19832" xr:uid="{907738CF-B130-431D-BDE8-63078A00C41C}"/>
    <cellStyle name="Output 2 2 2 3 2" xfId="3314" xr:uid="{590FDB26-DC64-4F53-9A7D-2ACAA52896EB}"/>
    <cellStyle name="Output 2 2 2 3 2 10" xfId="15614" xr:uid="{7891803B-17CA-4733-923F-BDAA62747F2C}"/>
    <cellStyle name="Output 2 2 2 3 2 11" xfId="16943" xr:uid="{5DB56140-089C-48AE-81A8-95AF97CB9AC1}"/>
    <cellStyle name="Output 2 2 2 3 2 12" xfId="18274" xr:uid="{E211AE92-CA75-4ABF-AAE4-E112D2ED7C08}"/>
    <cellStyle name="Output 2 2 2 3 2 13" xfId="20031" xr:uid="{49A1ED45-D44F-4CAD-8872-25AF2138F879}"/>
    <cellStyle name="Output 2 2 2 3 2 14" xfId="20664" xr:uid="{7D2E507E-9CF1-40A9-8068-2B036F7A7B53}"/>
    <cellStyle name="Output 2 2 2 3 2 15" xfId="21956" xr:uid="{CF57A6EB-8B23-4C34-889D-C9FB7AF9B432}"/>
    <cellStyle name="Output 2 2 2 3 2 16" xfId="23245" xr:uid="{42541A49-17F5-4C24-95C9-5890B9B49255}"/>
    <cellStyle name="Output 2 2 2 3 2 2" xfId="5604" xr:uid="{71648FCB-3A4D-4E7D-8E4D-D7B9C2C62F53}"/>
    <cellStyle name="Output 2 2 2 3 2 3" xfId="6310" xr:uid="{6550D554-A80B-42C2-80E7-60AEF647B0B2}"/>
    <cellStyle name="Output 2 2 2 3 2 4" xfId="7639" xr:uid="{58966FC7-85F8-449D-8BD7-2D23A982924F}"/>
    <cellStyle name="Output 2 2 2 3 2 5" xfId="8968" xr:uid="{A071113C-BF5F-4D17-A177-7BB7527E035A}"/>
    <cellStyle name="Output 2 2 2 3 2 6" xfId="10859" xr:uid="{4916EC6B-ABAB-406E-9B20-894F2D1B7E42}"/>
    <cellStyle name="Output 2 2 2 3 2 7" xfId="12242" xr:uid="{6A069B9C-19FD-4D8C-8F60-86893F527CE9}"/>
    <cellStyle name="Output 2 2 2 3 2 8" xfId="13642" xr:uid="{4CB425C7-BD4B-4037-BA40-E067632650C1}"/>
    <cellStyle name="Output 2 2 2 3 2 9" xfId="14284" xr:uid="{F3E3A632-063F-4C49-971B-0C2B0B219DB0}"/>
    <cellStyle name="Output 2 2 2 3 20" xfId="20331" xr:uid="{BA31A6FF-2D0F-4EB7-B424-F6D9538B8E7B}"/>
    <cellStyle name="Output 2 2 2 3 21" xfId="21624" xr:uid="{A57F2565-49FF-492B-9D25-3B055A162A15}"/>
    <cellStyle name="Output 2 2 2 3 22" xfId="22915" xr:uid="{F947F5DD-7B8D-469F-A93A-7926ADD14106}"/>
    <cellStyle name="Output 2 2 2 3 3" xfId="3479" xr:uid="{545A6A5C-AEAB-4986-BC87-B490CB75C6E0}"/>
    <cellStyle name="Output 2 2 2 3 3 10" xfId="15779" xr:uid="{CDB3C681-2972-4FA4-A0B0-E1FE6C6B4922}"/>
    <cellStyle name="Output 2 2 2 3 3 11" xfId="17108" xr:uid="{FA2684B6-0877-4137-9054-70D613DF33E0}"/>
    <cellStyle name="Output 2 2 2 3 3 12" xfId="18439" xr:uid="{63F2C974-DE82-4788-A6FA-AFB35272941C}"/>
    <cellStyle name="Output 2 2 2 3 3 13" xfId="19976" xr:uid="{5F5106B8-1A23-4FBA-8F9B-6EF783CDC590}"/>
    <cellStyle name="Output 2 2 2 3 3 14" xfId="20829" xr:uid="{E1DB2F36-AD14-47D2-A7B2-E916383BDB6D}"/>
    <cellStyle name="Output 2 2 2 3 3 15" xfId="22121" xr:uid="{F0A02029-E1E7-41CA-838A-354D14BBC7AB}"/>
    <cellStyle name="Output 2 2 2 3 3 16" xfId="23410" xr:uid="{25B96964-C72E-449F-A701-43276BD7856B}"/>
    <cellStyle name="Output 2 2 2 3 3 2" xfId="5539" xr:uid="{DD068D55-0673-41A8-AC44-CAE06A2C1AF8}"/>
    <cellStyle name="Output 2 2 2 3 3 3" xfId="6475" xr:uid="{A4B974E7-BB43-4D21-B579-06A2B0488D09}"/>
    <cellStyle name="Output 2 2 2 3 3 4" xfId="7804" xr:uid="{76A84161-C610-463B-AAC0-93C77D24B47A}"/>
    <cellStyle name="Output 2 2 2 3 3 5" xfId="9133" xr:uid="{5424EE9D-103B-4722-BCB3-1F529258A618}"/>
    <cellStyle name="Output 2 2 2 3 3 6" xfId="10799" xr:uid="{5C3FF7B3-E003-44FA-A4BF-747282C32462}"/>
    <cellStyle name="Output 2 2 2 3 3 7" xfId="12178" xr:uid="{F8EE6404-4A79-4E84-A1E2-00CBE5FC170A}"/>
    <cellStyle name="Output 2 2 2 3 3 8" xfId="13398" xr:uid="{377A12C0-5A79-4FCE-959B-06BD73D6FF7B}"/>
    <cellStyle name="Output 2 2 2 3 3 9" xfId="14449" xr:uid="{7743AACC-87DC-4C5D-87B1-B2CB532F5AF1}"/>
    <cellStyle name="Output 2 2 2 3 4" xfId="3639" xr:uid="{6174B744-55AB-486E-8479-EA117FDF17A4}"/>
    <cellStyle name="Output 2 2 2 3 4 10" xfId="15939" xr:uid="{A9CD76DA-D4A5-48D4-AA4F-4FB02C4DA5FC}"/>
    <cellStyle name="Output 2 2 2 3 4 11" xfId="17268" xr:uid="{B9899AB1-BEC5-4C07-83B5-6A0B9561A92A}"/>
    <cellStyle name="Output 2 2 2 3 4 12" xfId="18599" xr:uid="{CCBE4AD9-9E30-45E4-9450-DCD95B05C0D6}"/>
    <cellStyle name="Output 2 2 2 3 4 13" xfId="19564" xr:uid="{AF4B4D43-1FC4-4674-BCFB-2265515439C3}"/>
    <cellStyle name="Output 2 2 2 3 4 14" xfId="20989" xr:uid="{01ABD7AE-BF69-433A-A554-C59C41A0E7E4}"/>
    <cellStyle name="Output 2 2 2 3 4 15" xfId="22281" xr:uid="{FBC7E15E-DCA2-45A5-8C07-66A3B9F02557}"/>
    <cellStyle name="Output 2 2 2 3 4 16" xfId="23570" xr:uid="{03ABFF45-2EEF-4823-B8E1-714DBCFF3F64}"/>
    <cellStyle name="Output 2 2 2 3 4 2" xfId="5037" xr:uid="{5ABD49CF-E7D4-4540-95F6-C88FB753E927}"/>
    <cellStyle name="Output 2 2 2 3 4 3" xfId="6635" xr:uid="{6AC34553-163E-4929-B60D-D2BB7DB03F92}"/>
    <cellStyle name="Output 2 2 2 3 4 4" xfId="7964" xr:uid="{2A0A970F-77D1-462E-AC7D-0520F9C3DBC7}"/>
    <cellStyle name="Output 2 2 2 3 4 5" xfId="9293" xr:uid="{4B7713C6-1C5F-45B7-9366-64B77BA6D393}"/>
    <cellStyle name="Output 2 2 2 3 4 6" xfId="10321" xr:uid="{EC07D843-504A-4070-A700-B6C10CCBCCDB}"/>
    <cellStyle name="Output 2 2 2 3 4 7" xfId="11674" xr:uid="{2BAFF4C7-060A-4925-A54D-9E08F0BA6781}"/>
    <cellStyle name="Output 2 2 2 3 4 8" xfId="11968" xr:uid="{5A65C84F-0FE8-4E7F-8623-6E2021CC8BDC}"/>
    <cellStyle name="Output 2 2 2 3 4 9" xfId="14609" xr:uid="{8135E346-5ACB-4189-820A-898CB26A365C}"/>
    <cellStyle name="Output 2 2 2 3 5" xfId="3798" xr:uid="{FC9A5533-682C-4DEB-BBE0-09330C42422E}"/>
    <cellStyle name="Output 2 2 2 3 5 10" xfId="16098" xr:uid="{439CA94D-2C02-474B-86EE-104F8FBDFBF0}"/>
    <cellStyle name="Output 2 2 2 3 5 11" xfId="17427" xr:uid="{5C1AC8F7-DE85-4772-BB43-91F281A3611A}"/>
    <cellStyle name="Output 2 2 2 3 5 12" xfId="18758" xr:uid="{FD131304-F014-4619-9CA8-171E2AAB990C}"/>
    <cellStyle name="Output 2 2 2 3 5 13" xfId="13365" xr:uid="{66C169CB-49D2-418B-A595-CBE5384A4B2C}"/>
    <cellStyle name="Output 2 2 2 3 5 14" xfId="21148" xr:uid="{6B1E8C32-8594-4412-BF40-26EA709B00C8}"/>
    <cellStyle name="Output 2 2 2 3 5 15" xfId="22440" xr:uid="{19E50071-AB31-456E-BB7F-2047117231FC}"/>
    <cellStyle name="Output 2 2 2 3 5 16" xfId="23729" xr:uid="{0B19568A-6D37-4BB0-A9BB-2BBE4C9AC19A}"/>
    <cellStyle name="Output 2 2 2 3 5 2" xfId="4282" xr:uid="{5176E726-4412-4CC8-880A-883DFCEA6102}"/>
    <cellStyle name="Output 2 2 2 3 5 3" xfId="6794" xr:uid="{460A3617-C6AD-456C-9DF6-514B850103E9}"/>
    <cellStyle name="Output 2 2 2 3 5 4" xfId="8123" xr:uid="{1A268C56-AD13-41F4-83C0-52A5933D1564}"/>
    <cellStyle name="Output 2 2 2 3 5 5" xfId="9452" xr:uid="{88D3405C-B0E5-465E-AB51-5373DFA2066A}"/>
    <cellStyle name="Output 2 2 2 3 5 6" xfId="5404" xr:uid="{11C6399C-5143-40E3-B0E5-5500C8EB4C78}"/>
    <cellStyle name="Output 2 2 2 3 5 7" xfId="10468" xr:uid="{8CC2460E-F36E-4F1D-AFA5-9A40181D75A8}"/>
    <cellStyle name="Output 2 2 2 3 5 8" xfId="12579" xr:uid="{E643B550-287A-47A9-9B46-AF921FA0EC60}"/>
    <cellStyle name="Output 2 2 2 3 5 9" xfId="14768" xr:uid="{BBBFF84E-B8CA-4D2F-9480-9AB613FB84E0}"/>
    <cellStyle name="Output 2 2 2 3 6" xfId="3953" xr:uid="{6A0E8DC0-A714-4E55-8156-EC59EDA3E52B}"/>
    <cellStyle name="Output 2 2 2 3 6 10" xfId="16253" xr:uid="{0059F371-72B4-4A2D-BF0A-D4F0C23DF14F}"/>
    <cellStyle name="Output 2 2 2 3 6 11" xfId="17582" xr:uid="{AD0029A4-A84C-47EF-B642-4F67F6722269}"/>
    <cellStyle name="Output 2 2 2 3 6 12" xfId="18913" xr:uid="{8AD5F034-8EB9-4574-BE2B-C1D326E821F5}"/>
    <cellStyle name="Output 2 2 2 3 6 13" xfId="19146" xr:uid="{D2901E93-EF4D-4679-A49D-D41FD9293C63}"/>
    <cellStyle name="Output 2 2 2 3 6 14" xfId="21303" xr:uid="{48C36998-6E3A-4D95-BB95-750B3E2CBA7C}"/>
    <cellStyle name="Output 2 2 2 3 6 15" xfId="22595" xr:uid="{08A43817-C9D4-4108-AC48-3E6C414C8BE8}"/>
    <cellStyle name="Output 2 2 2 3 6 16" xfId="23884" xr:uid="{448FEACC-00AB-4570-A38B-B54D2C0ACE5A}"/>
    <cellStyle name="Output 2 2 2 3 6 2" xfId="4537" xr:uid="{A0AAB204-AC10-4C32-8CCC-C3C03E763D64}"/>
    <cellStyle name="Output 2 2 2 3 6 3" xfId="6949" xr:uid="{5790BD53-E590-41B9-8BB7-5B29BFFD2A1A}"/>
    <cellStyle name="Output 2 2 2 3 6 4" xfId="8278" xr:uid="{36B1F0C8-2DF0-4F02-BD26-53F4353B707F}"/>
    <cellStyle name="Output 2 2 2 3 6 5" xfId="9607" xr:uid="{ABC69C6E-DCE1-4EEB-A043-ECF0BEB3738F}"/>
    <cellStyle name="Output 2 2 2 3 6 6" xfId="9845" xr:uid="{1C92F0A1-AEDA-4324-AD76-975769810A2E}"/>
    <cellStyle name="Output 2 2 2 3 6 7" xfId="11530" xr:uid="{690C20D0-89E3-4F6D-AEA9-9BDD312D4E9A}"/>
    <cellStyle name="Output 2 2 2 3 6 8" xfId="13574" xr:uid="{C7F16C06-5FA4-41F8-BD10-BC0A3344690C}"/>
    <cellStyle name="Output 2 2 2 3 6 9" xfId="14923" xr:uid="{0BADDD35-8E85-46C6-8C92-A0AA8AE972EC}"/>
    <cellStyle name="Output 2 2 2 3 7" xfId="4105" xr:uid="{7A51C19A-5F93-4E28-97CA-33715EBA2670}"/>
    <cellStyle name="Output 2 2 2 3 7 10" xfId="16405" xr:uid="{0D1E815C-5CC6-4DC0-A64A-545124772B7F}"/>
    <cellStyle name="Output 2 2 2 3 7 11" xfId="17734" xr:uid="{997283F8-3535-44E6-8CA6-EAE6B678CD96}"/>
    <cellStyle name="Output 2 2 2 3 7 12" xfId="19065" xr:uid="{85278809-DD9D-4E92-916C-551DDD0908DD}"/>
    <cellStyle name="Output 2 2 2 3 7 13" xfId="16463" xr:uid="{860938C2-C2C6-4924-9360-FBF0D1532245}"/>
    <cellStyle name="Output 2 2 2 3 7 14" xfId="21455" xr:uid="{C827F762-28CC-432D-B709-E6360ED4E644}"/>
    <cellStyle name="Output 2 2 2 3 7 15" xfId="22747" xr:uid="{FC7B1B5D-6B07-447A-A2AA-ABFC009191EE}"/>
    <cellStyle name="Output 2 2 2 3 7 16" xfId="24036" xr:uid="{C530D70B-DDA3-4A0B-91BD-2070495034C6}"/>
    <cellStyle name="Output 2 2 2 3 7 2" xfId="4398" xr:uid="{4106F9D7-0FFA-447C-AA74-1AB6D0D96415}"/>
    <cellStyle name="Output 2 2 2 3 7 3" xfId="7101" xr:uid="{B57B7937-0031-40A5-9688-612591462C7A}"/>
    <cellStyle name="Output 2 2 2 3 7 4" xfId="8430" xr:uid="{325C5DD2-EEDA-40D6-9335-D53DA3AE08DF}"/>
    <cellStyle name="Output 2 2 2 3 7 5" xfId="9759" xr:uid="{DE2D0CD6-62E4-4A3D-9910-749CE16629C6}"/>
    <cellStyle name="Output 2 2 2 3 7 6" xfId="7207" xr:uid="{52C40548-5A50-4DC9-BA68-1B2F293E6EAF}"/>
    <cellStyle name="Output 2 2 2 3 7 7" xfId="11039" xr:uid="{0C9766A5-7EA6-45D0-9EF9-3BB1F1EFF485}"/>
    <cellStyle name="Output 2 2 2 3 7 8" xfId="12994" xr:uid="{582161DA-6F08-4730-B163-DC735636A960}"/>
    <cellStyle name="Output 2 2 2 3 7 9" xfId="15075" xr:uid="{2BA31ADB-5252-4AA6-B044-68CA54831CE0}"/>
    <cellStyle name="Output 2 2 2 3 8" xfId="5369" xr:uid="{7F859AE4-EF8C-4AA1-8A92-6DB49342DC24}"/>
    <cellStyle name="Output 2 2 2 3 9" xfId="5961" xr:uid="{EB3BA6E5-18BB-4B46-8899-4D0010F0963A}"/>
    <cellStyle name="Output 2 2 2 4" xfId="3212" xr:uid="{4EA5E7AD-4871-4D9C-950E-0A8781EAF449}"/>
    <cellStyle name="Output 2 2 2 4 10" xfId="15512" xr:uid="{AEF07C13-3359-41F1-ADA5-838310BE895A}"/>
    <cellStyle name="Output 2 2 2 4 11" xfId="16841" xr:uid="{B4308D36-9029-41B5-A888-D45BAEFE9418}"/>
    <cellStyle name="Output 2 2 2 4 12" xfId="18172" xr:uid="{F5D7AAE9-8A82-482D-86CF-4C218A6E0959}"/>
    <cellStyle name="Output 2 2 2 4 13" xfId="19653" xr:uid="{12C3B2C5-8ABE-4CD6-884A-1A5E0CECDAE7}"/>
    <cellStyle name="Output 2 2 2 4 14" xfId="20562" xr:uid="{65F187AF-2EC7-42BC-AE4D-B7D75DEE4A2F}"/>
    <cellStyle name="Output 2 2 2 4 15" xfId="21854" xr:uid="{92EA43D6-FF57-4260-9CF5-2CE92B062199}"/>
    <cellStyle name="Output 2 2 2 4 16" xfId="23143" xr:uid="{3EB9EB60-46EE-4F3E-B04E-03F7992E7B37}"/>
    <cellStyle name="Output 2 2 2 4 2" xfId="5139" xr:uid="{BA43FAC9-1985-4862-846F-31DDE1A19C2C}"/>
    <cellStyle name="Output 2 2 2 4 3" xfId="6208" xr:uid="{6D816600-0D29-4CC2-9D82-322398436695}"/>
    <cellStyle name="Output 2 2 2 4 4" xfId="7537" xr:uid="{7DE2FACD-A991-48A1-9AE7-B9E816A213E5}"/>
    <cellStyle name="Output 2 2 2 4 5" xfId="8866" xr:uid="{BF2468BD-9659-49B4-ADDD-6D001A1D2D80}"/>
    <cellStyle name="Output 2 2 2 4 6" xfId="10418" xr:uid="{A27E026A-FC7F-45A2-BCB1-AADD4528DB6E}"/>
    <cellStyle name="Output 2 2 2 4 7" xfId="11776" xr:uid="{117282BE-B8AF-49B8-B27F-850124A6415F}"/>
    <cellStyle name="Output 2 2 2 4 8" xfId="13505" xr:uid="{967A9298-B6B3-4D0A-B8A2-E4DCD1A2F48C}"/>
    <cellStyle name="Output 2 2 2 4 9" xfId="14182" xr:uid="{A7DC4093-5031-44E7-B269-6C5287B57E84}"/>
    <cellStyle name="Output 2 2 2 5" xfId="3377" xr:uid="{D729E08F-1957-42E4-AF3F-B7F3A899CD29}"/>
    <cellStyle name="Output 2 2 2 5 10" xfId="15677" xr:uid="{CF7C2CDE-0B67-4727-ADCF-6D16FF7FB1DA}"/>
    <cellStyle name="Output 2 2 2 5 11" xfId="17006" xr:uid="{03E79272-434F-40BB-BD65-DF02E658D07A}"/>
    <cellStyle name="Output 2 2 2 5 12" xfId="18337" xr:uid="{8D1EE73B-F8E1-4410-BEBB-1784B251A495}"/>
    <cellStyle name="Output 2 2 2 5 13" xfId="11829" xr:uid="{25AD4CCC-D29E-4BFE-A6B2-589C6BFE7157}"/>
    <cellStyle name="Output 2 2 2 5 14" xfId="20727" xr:uid="{6B5E5382-47BB-4133-B572-BD0505AD693A}"/>
    <cellStyle name="Output 2 2 2 5 15" xfId="22019" xr:uid="{2D966012-5F35-42FC-BC61-23521A11ADF8}"/>
    <cellStyle name="Output 2 2 2 5 16" xfId="23308" xr:uid="{E037F658-FD0C-46CB-A89D-A5BB397666DC}"/>
    <cellStyle name="Output 2 2 2 5 2" xfId="2763" xr:uid="{262E807E-F55B-4698-B90A-E4F0D74146A6}"/>
    <cellStyle name="Output 2 2 2 5 3" xfId="6373" xr:uid="{850B00FA-B50D-4EAE-A799-5ABB140218CF}"/>
    <cellStyle name="Output 2 2 2 5 4" xfId="7702" xr:uid="{AD361925-52D3-4BA6-B586-E545FA9124E4}"/>
    <cellStyle name="Output 2 2 2 5 5" xfId="9031" xr:uid="{329548D1-7DA2-4C23-BDD8-E64E2CF55DD1}"/>
    <cellStyle name="Output 2 2 2 5 6" xfId="4941" xr:uid="{A0E587C3-9957-4958-BC96-336BCBE95892}"/>
    <cellStyle name="Output 2 2 2 5 7" xfId="9900" xr:uid="{5DACA825-1AD1-447D-849B-1FBD2E02A461}"/>
    <cellStyle name="Output 2 2 2 5 8" xfId="13523" xr:uid="{915C90F2-82BD-451A-B60B-4FD10021150B}"/>
    <cellStyle name="Output 2 2 2 5 9" xfId="14347" xr:uid="{F7D1FCA4-7875-4D31-98ED-17357093048F}"/>
    <cellStyle name="Output 2 2 2 6" xfId="3537" xr:uid="{352C45F1-EC8B-4C33-AF6C-4F0E17144A6B}"/>
    <cellStyle name="Output 2 2 2 6 10" xfId="15837" xr:uid="{AE35A407-3D94-47D3-8D36-A03B6842D944}"/>
    <cellStyle name="Output 2 2 2 6 11" xfId="17166" xr:uid="{98609B29-5AA4-4B51-A491-101E14DD4433}"/>
    <cellStyle name="Output 2 2 2 6 12" xfId="18497" xr:uid="{9E629114-AEEA-40ED-88B6-0A4DC357A8E9}"/>
    <cellStyle name="Output 2 2 2 6 13" xfId="19404" xr:uid="{2F8C15F3-6C1C-4ED6-89FD-7512B2A51DFE}"/>
    <cellStyle name="Output 2 2 2 6 14" xfId="20887" xr:uid="{6199D98A-EF5E-44CC-AB0E-78E948666AFF}"/>
    <cellStyle name="Output 2 2 2 6 15" xfId="22179" xr:uid="{637F4BB7-7DF0-4EFA-997D-486286F728BC}"/>
    <cellStyle name="Output 2 2 2 6 16" xfId="23468" xr:uid="{5B00E675-38A3-47BC-A62F-F6598629A85F}"/>
    <cellStyle name="Output 2 2 2 6 2" xfId="4837" xr:uid="{951DBF8E-77DF-4297-8E6D-8ACD1839E33A}"/>
    <cellStyle name="Output 2 2 2 6 3" xfId="6533" xr:uid="{5B724121-5521-4DE9-A961-F6DCBA114A0D}"/>
    <cellStyle name="Output 2 2 2 6 4" xfId="7862" xr:uid="{194B91D7-292D-4A4F-974B-25E0022CC688}"/>
    <cellStyle name="Output 2 2 2 6 5" xfId="9191" xr:uid="{B8C2A7F0-2556-44A9-BF0D-4ABF9117A7AA}"/>
    <cellStyle name="Output 2 2 2 6 6" xfId="10132" xr:uid="{E641FE7C-92FE-4AB3-B0E2-AB35431B1F2C}"/>
    <cellStyle name="Output 2 2 2 6 7" xfId="11476" xr:uid="{65FCF622-505B-4402-A95D-D21C1B85A2AA}"/>
    <cellStyle name="Output 2 2 2 6 8" xfId="13667" xr:uid="{6A8EA56F-98F5-4A13-A73B-E8CEFBDABD98}"/>
    <cellStyle name="Output 2 2 2 6 9" xfId="14507" xr:uid="{BBCE527B-FE84-437F-84AF-F4082DB0A35B}"/>
    <cellStyle name="Output 2 2 2 7" xfId="3696" xr:uid="{99401D01-9C9C-435B-8361-19A3D0B389CD}"/>
    <cellStyle name="Output 2 2 2 7 10" xfId="15996" xr:uid="{EE2863D6-E087-4F83-8BA6-52441BBD471D}"/>
    <cellStyle name="Output 2 2 2 7 11" xfId="17325" xr:uid="{DE02D035-13B6-4DA9-BC72-593B74A3CFBA}"/>
    <cellStyle name="Output 2 2 2 7 12" xfId="18656" xr:uid="{1470D221-DEC3-43AA-8A52-9F60513EF6ED}"/>
    <cellStyle name="Output 2 2 2 7 13" xfId="20144" xr:uid="{BA0389AE-E91B-484D-9B2F-9F2572139A12}"/>
    <cellStyle name="Output 2 2 2 7 14" xfId="21046" xr:uid="{A234AF46-064B-48F3-8D9B-FECCC269AD55}"/>
    <cellStyle name="Output 2 2 2 7 15" xfId="22338" xr:uid="{EA2FE511-1A8F-49D4-B80F-5279AD721D45}"/>
    <cellStyle name="Output 2 2 2 7 16" xfId="23627" xr:uid="{BA8F94B0-8632-476F-BB97-5FD497499733}"/>
    <cellStyle name="Output 2 2 2 7 2" xfId="5742" xr:uid="{90EFC28C-C5F6-447C-A9B0-78B32C3A2648}"/>
    <cellStyle name="Output 2 2 2 7 3" xfId="6692" xr:uid="{F895BE39-340C-4FF4-8346-5F27113984D0}"/>
    <cellStyle name="Output 2 2 2 7 4" xfId="8021" xr:uid="{7E6F816B-CDFB-4B24-A2BA-22FB0AC75ED8}"/>
    <cellStyle name="Output 2 2 2 7 5" xfId="9350" xr:uid="{AF27265C-FD1F-456E-A0C9-D6D3A0FC04F7}"/>
    <cellStyle name="Output 2 2 2 7 6" xfId="10989" xr:uid="{85E725DC-3C76-4D56-A752-C684A677E04F}"/>
    <cellStyle name="Output 2 2 2 7 7" xfId="12380" xr:uid="{93C78F2E-1C5C-4204-B377-98CE81523904}"/>
    <cellStyle name="Output 2 2 2 7 8" xfId="12276" xr:uid="{C8218767-8F5B-4341-887F-9CFE43E9067B}"/>
    <cellStyle name="Output 2 2 2 7 9" xfId="14666" xr:uid="{86C3E756-AB79-4B0C-A1ED-074AAEBCD958}"/>
    <cellStyle name="Output 2 2 2 8" xfId="3851" xr:uid="{FD158750-F22E-4057-94FF-30DB68EC8991}"/>
    <cellStyle name="Output 2 2 2 8 10" xfId="16151" xr:uid="{C62AC52C-1CB5-4890-A200-C6CCD08FDB7E}"/>
    <cellStyle name="Output 2 2 2 8 11" xfId="17480" xr:uid="{91745409-B131-4100-A6E8-97D2F0110394}"/>
    <cellStyle name="Output 2 2 2 8 12" xfId="18811" xr:uid="{A9CA87D3-A0B0-46BA-81C7-94485D8DB92C}"/>
    <cellStyle name="Output 2 2 2 8 13" xfId="13508" xr:uid="{D8338AD2-E24B-475B-8526-C90CC6A8D11D}"/>
    <cellStyle name="Output 2 2 2 8 14" xfId="21201" xr:uid="{3F602D70-7359-4823-B8E6-EBBFD4D358EC}"/>
    <cellStyle name="Output 2 2 2 8 15" xfId="22493" xr:uid="{8CCE6F43-AFB3-456E-B025-3631842667E8}"/>
    <cellStyle name="Output 2 2 2 8 16" xfId="23782" xr:uid="{81836EB8-45FA-4CFD-BE90-F0360B3EA7CD}"/>
    <cellStyle name="Output 2 2 2 8 2" xfId="4383" xr:uid="{6A365807-5CB0-465C-9AB0-F0FDD51396D9}"/>
    <cellStyle name="Output 2 2 2 8 3" xfId="6847" xr:uid="{9042A0FA-2ED3-40CF-A7AA-900211B44EA3}"/>
    <cellStyle name="Output 2 2 2 8 4" xfId="8176" xr:uid="{E3055503-64ED-464C-8750-20ADE5A9E9A6}"/>
    <cellStyle name="Output 2 2 2 8 5" xfId="9505" xr:uid="{7AE1CEC1-3CA2-4B42-A40D-9FA5F4961D8A}"/>
    <cellStyle name="Output 2 2 2 8 6" xfId="4656" xr:uid="{B5B8709F-A28D-4F37-8E17-CE5EDDCE2233}"/>
    <cellStyle name="Output 2 2 2 8 7" xfId="11409" xr:uid="{C823BAA2-C011-4912-AF0F-DDA5D6420F61}"/>
    <cellStyle name="Output 2 2 2 8 8" xfId="13269" xr:uid="{6C3C522B-A168-4308-9375-0107C53F9BA9}"/>
    <cellStyle name="Output 2 2 2 8 9" xfId="14821" xr:uid="{31B96C29-3E9D-4F5F-9B24-A2CF198B2157}"/>
    <cellStyle name="Output 2 2 2 9" xfId="4004" xr:uid="{0795FADB-1136-4BD8-8964-FE67B5A77DE0}"/>
    <cellStyle name="Output 2 2 2 9 10" xfId="16304" xr:uid="{5588EBF4-3F38-44EE-96FB-924B86F768F4}"/>
    <cellStyle name="Output 2 2 2 9 11" xfId="17633" xr:uid="{F6660CFF-3286-405F-9183-2E1AAB8AB9DF}"/>
    <cellStyle name="Output 2 2 2 9 12" xfId="18964" xr:uid="{97E1D9B0-E576-4821-AE60-CE334006BCF5}"/>
    <cellStyle name="Output 2 2 2 9 13" xfId="13770" xr:uid="{7FD8D181-D676-4770-9032-B6E348D36014}"/>
    <cellStyle name="Output 2 2 2 9 14" xfId="21354" xr:uid="{59076408-9501-44DA-9F61-C271E8E21B7A}"/>
    <cellStyle name="Output 2 2 2 9 15" xfId="22646" xr:uid="{7C026ACD-CE98-4FE0-8F78-5C7D56DB08AF}"/>
    <cellStyle name="Output 2 2 2 9 16" xfId="23935" xr:uid="{954773FF-B2A6-4B68-8AFC-9CCBE846492C}"/>
    <cellStyle name="Output 2 2 2 9 2" xfId="4241" xr:uid="{D9B6C4BB-D8C9-45CF-AB79-4122E243FFA0}"/>
    <cellStyle name="Output 2 2 2 9 3" xfId="7000" xr:uid="{D69A1987-13D1-42B0-94F0-DF4E1C78B5D0}"/>
    <cellStyle name="Output 2 2 2 9 4" xfId="8329" xr:uid="{61FC0C20-0F4E-4ACB-AD38-B4B4721B5B69}"/>
    <cellStyle name="Output 2 2 2 9 5" xfId="9658" xr:uid="{E3381824-BB62-4BBA-87DE-25D0CB30327F}"/>
    <cellStyle name="Output 2 2 2 9 6" xfId="4939" xr:uid="{D3B0DE26-646D-491E-B33A-B5E925F9F180}"/>
    <cellStyle name="Output 2 2 2 9 7" xfId="10273" xr:uid="{27792289-B80F-46C4-BE31-9B02B993B818}"/>
    <cellStyle name="Output 2 2 2 9 8" xfId="13336" xr:uid="{B146491C-FFC7-4B49-9C5D-E287E7404E6E}"/>
    <cellStyle name="Output 2 2 2 9 9" xfId="14974" xr:uid="{C4DE55A9-C132-46F7-BAA5-D6928FD2AE4C}"/>
    <cellStyle name="Output 2 2 20" xfId="16446" xr:uid="{1FEBF027-259C-4101-84FA-21A49F4C74D1}"/>
    <cellStyle name="Output 2 2 21" xfId="17776" xr:uid="{61127FEE-2C5E-47FF-B238-3C6241B8684F}"/>
    <cellStyle name="Output 2 2 22" xfId="16635" xr:uid="{A21CA162-14A5-4BD7-A2BF-EE5B2C2EE057}"/>
    <cellStyle name="Output 2 2 23" xfId="20195" xr:uid="{0E5D1C7A-DBE8-47C7-8BC5-D2F663AEC990}"/>
    <cellStyle name="Output 2 2 24" xfId="21488" xr:uid="{F02B37CB-A688-480A-81AE-496D7650BDCA}"/>
    <cellStyle name="Output 2 2 25" xfId="22779" xr:uid="{C419A6BD-2E00-459B-9050-5D2115D7B175}"/>
    <cellStyle name="Output 2 2 3" xfId="2905" xr:uid="{AD96B7DF-D78D-44D5-B8FD-0D2169174FFA}"/>
    <cellStyle name="Output 2 2 3 10" xfId="7231" xr:uid="{E1E12970-DDD7-4D27-9CA4-F3F1A44723D9}"/>
    <cellStyle name="Output 2 2 3 11" xfId="8560" xr:uid="{0EA8723A-88CE-4990-BC88-CE34A5132F90}"/>
    <cellStyle name="Output 2 2 3 12" xfId="10093" xr:uid="{7AE2F510-54D8-4B0F-B8B3-4CA5F7D8ECD8}"/>
    <cellStyle name="Output 2 2 3 13" xfId="11436" xr:uid="{6B477795-B774-4905-8306-0DC63B9DD26D}"/>
    <cellStyle name="Output 2 2 3 14" xfId="13050" xr:uid="{6EF9DC42-9B6B-4896-AA35-06378285A4F0}"/>
    <cellStyle name="Output 2 2 3 15" xfId="13876" xr:uid="{777E9A27-8ACC-4BA9-9E72-0BE1260B1FD6}"/>
    <cellStyle name="Output 2 2 3 16" xfId="15205" xr:uid="{097A6AA2-2682-4245-BA0D-A8499B257931}"/>
    <cellStyle name="Output 2 2 3 17" xfId="16535" xr:uid="{20D0FED2-F47F-4C14-8F74-F6EAF40D2DCC}"/>
    <cellStyle name="Output 2 2 3 18" xfId="17865" xr:uid="{94FBCBC8-C981-4F65-8F5E-70F11C108BB8}"/>
    <cellStyle name="Output 2 2 3 19" xfId="19366" xr:uid="{CF9DCC18-DFF7-4FEC-A836-91284693D174}"/>
    <cellStyle name="Output 2 2 3 2" xfId="3254" xr:uid="{F2E67FC4-72CD-4F4F-A510-93A6898E2FB5}"/>
    <cellStyle name="Output 2 2 3 2 10" xfId="15554" xr:uid="{2371D6FD-FBB3-4995-A260-2EAA58B3B8B1}"/>
    <cellStyle name="Output 2 2 3 2 11" xfId="16883" xr:uid="{29631502-2941-4051-819D-58E5982E7D03}"/>
    <cellStyle name="Output 2 2 3 2 12" xfId="18214" xr:uid="{2AB259CC-E4ED-4C8E-B05A-CBF0067FDB05}"/>
    <cellStyle name="Output 2 2 3 2 13" xfId="20034" xr:uid="{839AD556-3E84-4C41-9DB6-EFD031D56952}"/>
    <cellStyle name="Output 2 2 3 2 14" xfId="20604" xr:uid="{F25B4966-CBA1-40C4-91A1-B003208F1988}"/>
    <cellStyle name="Output 2 2 3 2 15" xfId="21896" xr:uid="{F207C7C6-BD2D-4E15-AFBD-1EF25B130B26}"/>
    <cellStyle name="Output 2 2 3 2 16" xfId="23185" xr:uid="{08BA35A6-EF79-4C08-853A-481DAC633253}"/>
    <cellStyle name="Output 2 2 3 2 2" xfId="5607" xr:uid="{2A252783-23F2-41C4-B020-CD149EBFAD94}"/>
    <cellStyle name="Output 2 2 3 2 3" xfId="6250" xr:uid="{C9C8486D-A47E-4D32-97CC-C0B7B8B995AB}"/>
    <cellStyle name="Output 2 2 3 2 4" xfId="7579" xr:uid="{0907B945-BC3B-435E-85B2-9BED5CEDA637}"/>
    <cellStyle name="Output 2 2 3 2 5" xfId="8908" xr:uid="{105FD770-8B83-4DB6-8BE7-3A47163680C9}"/>
    <cellStyle name="Output 2 2 3 2 6" xfId="10862" xr:uid="{E772B27C-E887-4766-AF95-E825BEB6FE8C}"/>
    <cellStyle name="Output 2 2 3 2 7" xfId="12245" xr:uid="{D66CAB54-F58E-4228-9784-92ED5DCDF020}"/>
    <cellStyle name="Output 2 2 3 2 8" xfId="13180" xr:uid="{A5E31AB3-E7E6-4A87-B68E-238880C5CAF0}"/>
    <cellStyle name="Output 2 2 3 2 9" xfId="14224" xr:uid="{F623FB1B-4E10-4EF6-8492-48E65FD3D0CC}"/>
    <cellStyle name="Output 2 2 3 20" xfId="20271" xr:uid="{4D2A23FB-48DC-4F4D-8039-095DABC40ABC}"/>
    <cellStyle name="Output 2 2 3 21" xfId="21564" xr:uid="{D89C43A9-34A5-4990-9C1A-DF91A1691596}"/>
    <cellStyle name="Output 2 2 3 22" xfId="22855" xr:uid="{E6E115E4-2DB6-4CC7-A251-DF87BF42C46E}"/>
    <cellStyle name="Output 2 2 3 3" xfId="3419" xr:uid="{26527DBA-B15E-45CA-BB11-56A9C41E2825}"/>
    <cellStyle name="Output 2 2 3 3 10" xfId="15719" xr:uid="{15619CF6-C9CB-492A-813B-ECEC734D074D}"/>
    <cellStyle name="Output 2 2 3 3 11" xfId="17048" xr:uid="{8D666EBD-384C-4E1B-9962-AD9E9EE82906}"/>
    <cellStyle name="Output 2 2 3 3 12" xfId="18379" xr:uid="{143549A5-92B1-46C9-B5A5-0210A4E27D6E}"/>
    <cellStyle name="Output 2 2 3 3 13" xfId="13650" xr:uid="{080322D4-96EA-43C4-A9D8-751CC868966A}"/>
    <cellStyle name="Output 2 2 3 3 14" xfId="20769" xr:uid="{2FEEB8B2-D227-4F77-8B61-54880BB53316}"/>
    <cellStyle name="Output 2 2 3 3 15" xfId="22061" xr:uid="{82F44604-2409-47F3-9F14-04F852E759D4}"/>
    <cellStyle name="Output 2 2 3 3 16" xfId="23350" xr:uid="{135DA63E-BE1D-4E98-9F10-8DE7A224D26B}"/>
    <cellStyle name="Output 2 2 3 3 2" xfId="4318" xr:uid="{A34BA482-AB03-424A-A158-41D814F0A832}"/>
    <cellStyle name="Output 2 2 3 3 3" xfId="6415" xr:uid="{60BA94DC-C2CD-45D1-B533-E961E453356A}"/>
    <cellStyle name="Output 2 2 3 3 4" xfId="7744" xr:uid="{27C17D6D-EFFA-45D3-9BCF-53A7483127F4}"/>
    <cellStyle name="Output 2 2 3 3 5" xfId="9073" xr:uid="{D8160B0C-F761-400E-8535-F34E11B92AAE}"/>
    <cellStyle name="Output 2 2 3 3 6" xfId="5465" xr:uid="{22C098DF-FEBA-466A-A99B-ABE231CC5249}"/>
    <cellStyle name="Output 2 2 3 3 7" xfId="10442" xr:uid="{9C85E4F5-B000-4925-BE82-EAC7423FF887}"/>
    <cellStyle name="Output 2 2 3 3 8" xfId="13543" xr:uid="{1214BC06-CE69-4156-A8DD-D62AD055C2F5}"/>
    <cellStyle name="Output 2 2 3 3 9" xfId="14389" xr:uid="{CE455B50-EE8C-486D-8C80-E8210165B79F}"/>
    <cellStyle name="Output 2 2 3 4" xfId="3579" xr:uid="{071074EB-564C-4294-9BA9-082719E0E7E4}"/>
    <cellStyle name="Output 2 2 3 4 10" xfId="15879" xr:uid="{AF5DDE33-0F54-4D2C-97B8-3E58A5DC7327}"/>
    <cellStyle name="Output 2 2 3 4 11" xfId="17208" xr:uid="{F7E7B099-4E86-4462-A0F6-8CD88C038EF1}"/>
    <cellStyle name="Output 2 2 3 4 12" xfId="18539" xr:uid="{7F6F2B40-949C-4CEE-8661-2B5A889F2CC1}"/>
    <cellStyle name="Output 2 2 3 4 13" xfId="19698" xr:uid="{17818A67-2AE0-41BB-BB62-5A3A5DB6ADBD}"/>
    <cellStyle name="Output 2 2 3 4 14" xfId="20929" xr:uid="{A67636FC-9612-4542-BB49-A284619441F9}"/>
    <cellStyle name="Output 2 2 3 4 15" xfId="22221" xr:uid="{19C11603-81F3-4219-A66E-A6422244F5D8}"/>
    <cellStyle name="Output 2 2 3 4 16" xfId="23510" xr:uid="{984B702B-A224-4216-8879-71B54798AEA1}"/>
    <cellStyle name="Output 2 2 3 4 2" xfId="5201" xr:uid="{F40C09AF-E293-4F62-B464-C6E5FAC52E47}"/>
    <cellStyle name="Output 2 2 3 4 3" xfId="6575" xr:uid="{E794E8D8-EDBB-4C93-BEB4-D4CFE846CCDF}"/>
    <cellStyle name="Output 2 2 3 4 4" xfId="7904" xr:uid="{9269E953-76D8-4A87-AC38-ACCB359DD8CF}"/>
    <cellStyle name="Output 2 2 3 4 5" xfId="9233" xr:uid="{19908C4F-5419-40C8-8EF4-60CAB05DE682}"/>
    <cellStyle name="Output 2 2 3 4 6" xfId="10477" xr:uid="{2D3BA583-A310-44B2-81A4-82FA044A8DA7}"/>
    <cellStyle name="Output 2 2 3 4 7" xfId="11838" xr:uid="{3028EC1B-039D-442E-AF96-0B658B43A9C5}"/>
    <cellStyle name="Output 2 2 3 4 8" xfId="13714" xr:uid="{4112D253-BD36-4C44-8B5F-819BB269A321}"/>
    <cellStyle name="Output 2 2 3 4 9" xfId="14549" xr:uid="{1389E63F-D863-4E5A-8777-AB04F2911CBB}"/>
    <cellStyle name="Output 2 2 3 5" xfId="3738" xr:uid="{511BBD1C-FA6E-4A2E-8E0B-EDECFD057988}"/>
    <cellStyle name="Output 2 2 3 5 10" xfId="16038" xr:uid="{61A6CA6D-CBBD-4ED9-BF6C-066ED300E42D}"/>
    <cellStyle name="Output 2 2 3 5 11" xfId="17367" xr:uid="{DD050776-4CAC-4860-9A21-7E8B19EE0DE8}"/>
    <cellStyle name="Output 2 2 3 5 12" xfId="18698" xr:uid="{F1B3572A-B073-48C7-97E6-2307A77C85FA}"/>
    <cellStyle name="Output 2 2 3 5 13" xfId="13735" xr:uid="{8D77FFF6-BF55-47A2-B832-61374C6CBB34}"/>
    <cellStyle name="Output 2 2 3 5 14" xfId="21088" xr:uid="{6B1DA28D-0E0E-4867-9895-172774600419}"/>
    <cellStyle name="Output 2 2 3 5 15" xfId="22380" xr:uid="{B74C8751-A663-414E-B022-694C9578A303}"/>
    <cellStyle name="Output 2 2 3 5 16" xfId="23669" xr:uid="{B2CC8A4C-A8BE-4CDA-A20A-D5B9B521281D}"/>
    <cellStyle name="Output 2 2 3 5 2" xfId="4296" xr:uid="{5AD0ED8A-C68B-46FB-AFB6-49BF8A3DA133}"/>
    <cellStyle name="Output 2 2 3 5 3" xfId="6734" xr:uid="{D0EAE308-0920-425C-8B5C-0D6E999C71EE}"/>
    <cellStyle name="Output 2 2 3 5 4" xfId="8063" xr:uid="{2D01EC07-7151-4D33-A141-BBA74F4AC396}"/>
    <cellStyle name="Output 2 2 3 5 5" xfId="9392" xr:uid="{1E0BD89C-8EFD-4176-B82B-01E7FBC6213F}"/>
    <cellStyle name="Output 2 2 3 5 6" xfId="5032" xr:uid="{4AB766C2-7422-4C0B-8010-0262D5973DE9}"/>
    <cellStyle name="Output 2 2 3 5 7" xfId="9906" xr:uid="{8D005B1D-DBAF-4E64-BE33-D23AA1BABA05}"/>
    <cellStyle name="Output 2 2 3 5 8" xfId="12638" xr:uid="{B45800FF-2C23-4A47-9C0D-71DD027EA384}"/>
    <cellStyle name="Output 2 2 3 5 9" xfId="14708" xr:uid="{1F630BEE-C775-4F8E-A56C-E605F70B5789}"/>
    <cellStyle name="Output 2 2 3 6" xfId="3893" xr:uid="{257A60A3-49FC-4B9A-B58F-4CB201E6DF1A}"/>
    <cellStyle name="Output 2 2 3 6 10" xfId="16193" xr:uid="{C0397D1B-10BC-4791-B284-EEF12FD7435B}"/>
    <cellStyle name="Output 2 2 3 6 11" xfId="17522" xr:uid="{DF650971-1D5B-41BF-91C5-060153F9C321}"/>
    <cellStyle name="Output 2 2 3 6 12" xfId="18853" xr:uid="{92EA6D6D-0A61-49A9-8A58-CB6606E48D2F}"/>
    <cellStyle name="Output 2 2 3 6 13" xfId="19148" xr:uid="{E708A370-8391-451E-B122-68E6C21721B0}"/>
    <cellStyle name="Output 2 2 3 6 14" xfId="21243" xr:uid="{2B2DDD70-117E-4DF0-AE2A-65FD2DDDC130}"/>
    <cellStyle name="Output 2 2 3 6 15" xfId="22535" xr:uid="{41144715-3827-42DA-A5B0-9C1CFF8D0583}"/>
    <cellStyle name="Output 2 2 3 6 16" xfId="23824" xr:uid="{1C7CE8AA-D51C-4AEC-92C3-ADEB7901A268}"/>
    <cellStyle name="Output 2 2 3 6 2" xfId="4539" xr:uid="{3DBBE050-E81F-4A91-AB87-45344319A250}"/>
    <cellStyle name="Output 2 2 3 6 3" xfId="6889" xr:uid="{1CDEED1A-7576-472F-8AFC-86AFB4A20165}"/>
    <cellStyle name="Output 2 2 3 6 4" xfId="8218" xr:uid="{CE90B33A-492A-442B-A8DB-E9677AAA5C0D}"/>
    <cellStyle name="Output 2 2 3 6 5" xfId="9547" xr:uid="{CE450C22-FE68-4C1D-9A66-F19DC766837B}"/>
    <cellStyle name="Output 2 2 3 6 6" xfId="9847" xr:uid="{6EDCE28E-69FE-4BF7-BF46-D2E072664317}"/>
    <cellStyle name="Output 2 2 3 6 7" xfId="11532" xr:uid="{1AB0BC7A-2380-4D5E-B29C-C2425ED80663}"/>
    <cellStyle name="Output 2 2 3 6 8" xfId="13263" xr:uid="{A502747D-E7ED-4A5D-9366-0EC252F043B5}"/>
    <cellStyle name="Output 2 2 3 6 9" xfId="14863" xr:uid="{E9DD2DDC-1896-4F30-8B19-71DF505EC68E}"/>
    <cellStyle name="Output 2 2 3 7" xfId="4045" xr:uid="{13F735C8-D427-4A49-82A9-D0126D418AE1}"/>
    <cellStyle name="Output 2 2 3 7 10" xfId="16345" xr:uid="{3519C9C4-8B35-49DD-9F75-5A2C5AA1C9C5}"/>
    <cellStyle name="Output 2 2 3 7 11" xfId="17674" xr:uid="{6A4257AD-DC43-4772-B529-6F8953C11543}"/>
    <cellStyle name="Output 2 2 3 7 12" xfId="19005" xr:uid="{2BA18C3D-0675-400F-A85B-9B9C59BA1179}"/>
    <cellStyle name="Output 2 2 3 7 13" xfId="13704" xr:uid="{79D9DA35-F51B-4683-B472-6028A9EDB410}"/>
    <cellStyle name="Output 2 2 3 7 14" xfId="21395" xr:uid="{B0D39AA8-489C-450A-9C09-7100418CBF8F}"/>
    <cellStyle name="Output 2 2 3 7 15" xfId="22687" xr:uid="{23FED5D2-28EB-46D4-BB56-85DD05C9D5C7}"/>
    <cellStyle name="Output 2 2 3 7 16" xfId="23976" xr:uid="{81DCAE0F-44CB-445E-9D36-554CE77E29A3}"/>
    <cellStyle name="Output 2 2 3 7 2" xfId="4417" xr:uid="{3E0F108D-37CE-4D00-A760-B990AC9283E0}"/>
    <cellStyle name="Output 2 2 3 7 3" xfId="7041" xr:uid="{4F3D40C1-EC14-4B3B-BBA6-7156BA754971}"/>
    <cellStyle name="Output 2 2 3 7 4" xfId="8370" xr:uid="{3B89C27A-CE08-4C15-9ECE-8A6216892A60}"/>
    <cellStyle name="Output 2 2 3 7 5" xfId="9699" xr:uid="{2CCE12BA-C035-4558-AB78-37E503B9E739}"/>
    <cellStyle name="Output 2 2 3 7 6" xfId="5631" xr:uid="{A0064C47-78D9-42FA-B87C-FA0712157D8C}"/>
    <cellStyle name="Output 2 2 3 7 7" xfId="11058" xr:uid="{604B2755-5F74-428E-AC99-A0FCA7D3E76E}"/>
    <cellStyle name="Output 2 2 3 7 8" xfId="13159" xr:uid="{0C1F41CC-7A32-439F-8429-4DEA6CC9E311}"/>
    <cellStyle name="Output 2 2 3 7 9" xfId="15015" xr:uid="{DBED9DEB-BFF7-4566-8DCA-0CB43C5B613D}"/>
    <cellStyle name="Output 2 2 3 8" xfId="4797" xr:uid="{D3159210-00BD-4B25-8CE0-7410FDB22FE4}"/>
    <cellStyle name="Output 2 2 3 9" xfId="5901" xr:uid="{554F9EEA-FAC4-4136-AEE7-A2D36974603F}"/>
    <cellStyle name="Output 2 2 4" xfId="2966" xr:uid="{C40C573F-6C8A-4EB1-977E-95138338B06A}"/>
    <cellStyle name="Output 2 2 4 10" xfId="7292" xr:uid="{F2C3031D-EB8C-4941-99B9-514699C348C1}"/>
    <cellStyle name="Output 2 2 4 11" xfId="8621" xr:uid="{DACC61D9-414B-4477-9F01-320A4C5C4ED6}"/>
    <cellStyle name="Output 2 2 4 12" xfId="10486" xr:uid="{459D5F33-7CA6-4702-9516-BF860AAC3C94}"/>
    <cellStyle name="Output 2 2 4 13" xfId="11848" xr:uid="{F1EA8F4D-3C7C-4543-9201-37DE1C16C9EE}"/>
    <cellStyle name="Output 2 2 4 14" xfId="13192" xr:uid="{8E377CFB-6944-42C1-8BAD-BA605CD224B8}"/>
    <cellStyle name="Output 2 2 4 15" xfId="13937" xr:uid="{774297AA-872A-45B2-B146-D94E1BC3FCBC}"/>
    <cellStyle name="Output 2 2 4 16" xfId="15266" xr:uid="{466004BE-62FC-4F86-9998-EA665EC8EE6F}"/>
    <cellStyle name="Output 2 2 4 17" xfId="16596" xr:uid="{F01A784F-A0CD-4E2B-9737-CB552FFF9840}"/>
    <cellStyle name="Output 2 2 4 18" xfId="17926" xr:uid="{3FDCF871-2252-48C6-865A-7219987FB5AB}"/>
    <cellStyle name="Output 2 2 4 19" xfId="19706" xr:uid="{E1F24B66-BF95-4215-938E-13C5CE8CA41F}"/>
    <cellStyle name="Output 2 2 4 2" xfId="3315" xr:uid="{AFDAF07D-04E4-4C35-A608-23943D5886C6}"/>
    <cellStyle name="Output 2 2 4 2 10" xfId="15615" xr:uid="{1AC82B07-1442-4A6D-956B-5682A06F9407}"/>
    <cellStyle name="Output 2 2 4 2 11" xfId="16944" xr:uid="{1460A53C-A5CD-4250-84FF-0FD4C5017D0B}"/>
    <cellStyle name="Output 2 2 4 2 12" xfId="18275" xr:uid="{65646A04-231F-45EC-8DA1-875B385EC78B}"/>
    <cellStyle name="Output 2 2 4 2 13" xfId="19904" xr:uid="{98770B0F-C6C7-43BF-A140-31F9535DB48C}"/>
    <cellStyle name="Output 2 2 4 2 14" xfId="20665" xr:uid="{A59BDEFA-5645-4C1F-BFEE-3DA3A1125E4B}"/>
    <cellStyle name="Output 2 2 4 2 15" xfId="21957" xr:uid="{A18C94B5-744A-41A5-9693-8185A101F17A}"/>
    <cellStyle name="Output 2 2 4 2 16" xfId="23246" xr:uid="{79752182-4734-4877-94E2-0EFD9705AB67}"/>
    <cellStyle name="Output 2 2 4 2 2" xfId="5451" xr:uid="{AE3BCCD1-E616-4E5A-BB8C-0E781FDDB73E}"/>
    <cellStyle name="Output 2 2 4 2 3" xfId="6311" xr:uid="{CF659274-6085-4EB2-B197-B18F07AC38B8}"/>
    <cellStyle name="Output 2 2 4 2 4" xfId="7640" xr:uid="{19BE1520-3892-44E5-BAD3-35844B97081F}"/>
    <cellStyle name="Output 2 2 4 2 5" xfId="8969" xr:uid="{D0D10FFF-7289-4715-BA29-9B5779A04710}"/>
    <cellStyle name="Output 2 2 4 2 6" xfId="10716" xr:uid="{F560B27C-55FF-4E73-BFF4-922A29FB0693}"/>
    <cellStyle name="Output 2 2 4 2 7" xfId="12088" xr:uid="{03F31BBD-8A1A-4085-B3F8-BCE7D1424465}"/>
    <cellStyle name="Output 2 2 4 2 8" xfId="12868" xr:uid="{4F082830-8B6B-43CD-AFC2-278061D2742F}"/>
    <cellStyle name="Output 2 2 4 2 9" xfId="14285" xr:uid="{E7D74878-45BF-4A60-A6CD-C7AD67612EDC}"/>
    <cellStyle name="Output 2 2 4 20" xfId="20332" xr:uid="{EB8C4CEC-1074-4FB4-922D-E6A114C8EBC8}"/>
    <cellStyle name="Output 2 2 4 21" xfId="21625" xr:uid="{27E42790-0B59-4C28-B40F-52FB2CEFA456}"/>
    <cellStyle name="Output 2 2 4 22" xfId="22916" xr:uid="{A26FFC83-E33E-484F-90F1-2A05601404FC}"/>
    <cellStyle name="Output 2 2 4 3" xfId="3480" xr:uid="{9B8F65A6-227C-4DAB-916F-DC356CF4D77C}"/>
    <cellStyle name="Output 2 2 4 3 10" xfId="15780" xr:uid="{98498C3F-3B7F-4D5E-AE4A-722DE735E483}"/>
    <cellStyle name="Output 2 2 4 3 11" xfId="17109" xr:uid="{6A26FEE3-7E19-40D4-B1E1-BB2494E6C31D}"/>
    <cellStyle name="Output 2 2 4 3 12" xfId="18440" xr:uid="{C6AB7456-D23B-42B3-8926-29B6120FABF5}"/>
    <cellStyle name="Output 2 2 4 3 13" xfId="19848" xr:uid="{32C0EB1A-5860-43AD-B5D7-ACE9B1701D01}"/>
    <cellStyle name="Output 2 2 4 3 14" xfId="20830" xr:uid="{5A03D684-E0BC-47E1-8D94-27864AA1A4B1}"/>
    <cellStyle name="Output 2 2 4 3 15" xfId="22122" xr:uid="{7DE6D8FF-D381-410A-8916-57606BD3A558}"/>
    <cellStyle name="Output 2 2 4 3 16" xfId="23411" xr:uid="{3BDDF42A-1648-4BA4-B506-B0A5C15A4C6D}"/>
    <cellStyle name="Output 2 2 4 3 2" xfId="5386" xr:uid="{C5C546F0-6304-49BC-89FE-7284F94676F5}"/>
    <cellStyle name="Output 2 2 4 3 3" xfId="6476" xr:uid="{5A3EB32A-944E-489E-99D3-37C51CF1E627}"/>
    <cellStyle name="Output 2 2 4 3 4" xfId="7805" xr:uid="{15A6590E-7677-4843-94C5-4DD2AAC47C9A}"/>
    <cellStyle name="Output 2 2 4 3 5" xfId="9134" xr:uid="{7499EA26-9DB4-41D2-B5EF-C0A1C321EBE4}"/>
    <cellStyle name="Output 2 2 4 3 6" xfId="10654" xr:uid="{FE730B7B-753B-4A76-A597-42575AFADD02}"/>
    <cellStyle name="Output 2 2 4 3 7" xfId="12023" xr:uid="{2C3F6D86-938A-40F4-9903-E313A30CC72D}"/>
    <cellStyle name="Output 2 2 4 3 8" xfId="12590" xr:uid="{EC75DE3C-CB8D-413B-AEAB-17F644072EF0}"/>
    <cellStyle name="Output 2 2 4 3 9" xfId="14450" xr:uid="{F814A61E-DC86-48C9-A238-D6DEEA5C1014}"/>
    <cellStyle name="Output 2 2 4 4" xfId="3640" xr:uid="{431FDA46-FA40-4C63-9517-5A0B59610AE8}"/>
    <cellStyle name="Output 2 2 4 4 10" xfId="15940" xr:uid="{7F533755-4294-43D5-A151-341893FE6ACF}"/>
    <cellStyle name="Output 2 2 4 4 11" xfId="17269" xr:uid="{BB3D4207-502D-4A6C-A03F-3463C29BBB4F}"/>
    <cellStyle name="Output 2 2 4 4 12" xfId="18600" xr:uid="{11564C31-BFD6-4BD7-AE94-A3F17C6CCDC3}"/>
    <cellStyle name="Output 2 2 4 4 13" xfId="19435" xr:uid="{A0785C37-DEDD-4A26-BE3A-FBA1ABCD7765}"/>
    <cellStyle name="Output 2 2 4 4 14" xfId="20990" xr:uid="{74650ADC-9906-448F-8C4A-6F160B9AF93B}"/>
    <cellStyle name="Output 2 2 4 4 15" xfId="22282" xr:uid="{9CF4BA84-2BC4-4C35-BAA5-23891C870551}"/>
    <cellStyle name="Output 2 2 4 4 16" xfId="23571" xr:uid="{FFBF3587-9BA9-439C-81B9-ECC7B819F8BE}"/>
    <cellStyle name="Output 2 2 4 4 2" xfId="4873" xr:uid="{DC846F9C-1E8A-48D7-BAAC-8A53518F0382}"/>
    <cellStyle name="Output 2 2 4 4 3" xfId="6636" xr:uid="{8E6B9A9A-D881-4FC5-A2BE-0B9D8908548A}"/>
    <cellStyle name="Output 2 2 4 4 4" xfId="7965" xr:uid="{1AFA19BF-9680-4A22-A94C-04C39116A157}"/>
    <cellStyle name="Output 2 2 4 4 5" xfId="9294" xr:uid="{6336B3D1-7340-48A7-9055-420A77EE5D5A}"/>
    <cellStyle name="Output 2 2 4 4 6" xfId="10167" xr:uid="{31F9E1BF-C89E-41EA-8C1D-21F4299000A7}"/>
    <cellStyle name="Output 2 2 4 4 7" xfId="11512" xr:uid="{8CA3A5AA-F30B-403E-AC92-0E248EF95E01}"/>
    <cellStyle name="Output 2 2 4 4 8" xfId="13264" xr:uid="{B979038B-96C8-4D12-B67E-E11FA955D796}"/>
    <cellStyle name="Output 2 2 4 4 9" xfId="14610" xr:uid="{825717E8-A82C-4362-9A85-C4EE8B9DB678}"/>
    <cellStyle name="Output 2 2 4 5" xfId="3799" xr:uid="{296A57FA-C42C-4B0E-BCAF-F47C2D507AFE}"/>
    <cellStyle name="Output 2 2 4 5 10" xfId="16099" xr:uid="{E1187BC2-68B5-4340-BD08-062509C5AE21}"/>
    <cellStyle name="Output 2 2 4 5 11" xfId="17428" xr:uid="{0F5D0FD0-FA00-4911-BB96-CC78F97A043A}"/>
    <cellStyle name="Output 2 2 4 5 12" xfId="18759" xr:uid="{0822419D-52FF-4734-8A1C-C50D0C83C53F}"/>
    <cellStyle name="Output 2 2 4 5 13" xfId="12531" xr:uid="{AB9A9164-9CE9-43F4-96C5-27C147F8A234}"/>
    <cellStyle name="Output 2 2 4 5 14" xfId="21149" xr:uid="{383F21AB-8B59-4905-9308-2AA788A93D67}"/>
    <cellStyle name="Output 2 2 4 5 15" xfId="22441" xr:uid="{93294B63-B646-43B4-928E-7313B93F3591}"/>
    <cellStyle name="Output 2 2 4 5 16" xfId="23730" xr:uid="{C5FBB9EA-4B2A-45DE-BEF6-11A746B3F78D}"/>
    <cellStyle name="Output 2 2 4 5 2" xfId="4281" xr:uid="{DD0D390C-57A5-440C-B0A9-754CF4A70B9A}"/>
    <cellStyle name="Output 2 2 4 5 3" xfId="6795" xr:uid="{63C5C59E-190A-44A4-93FA-CEE751200F79}"/>
    <cellStyle name="Output 2 2 4 5 4" xfId="8124" xr:uid="{6AB6C0F6-EC6D-495A-952B-32F4F0CD68EC}"/>
    <cellStyle name="Output 2 2 4 5 5" xfId="9453" xr:uid="{03D88DE7-09F2-422F-9A1B-385FFAF32016}"/>
    <cellStyle name="Output 2 2 4 5 6" xfId="4515" xr:uid="{087E2859-8C25-4AFC-AB8C-84D0124F5CA2}"/>
    <cellStyle name="Output 2 2 4 5 7" xfId="10147" xr:uid="{85946104-F071-4A6B-8B6C-8EAEEC81CF53}"/>
    <cellStyle name="Output 2 2 4 5 8" xfId="12918" xr:uid="{BCDA8B18-DB56-416E-8F3A-D980D479843C}"/>
    <cellStyle name="Output 2 2 4 5 9" xfId="14769" xr:uid="{0D8581D4-299F-404F-B7CA-54E147BFE79B}"/>
    <cellStyle name="Output 2 2 4 6" xfId="3954" xr:uid="{E085C4A4-5E5A-4C02-BBDE-F73E5011DD26}"/>
    <cellStyle name="Output 2 2 4 6 10" xfId="16254" xr:uid="{8595FF19-CBCB-4522-912C-669AC5E124DB}"/>
    <cellStyle name="Output 2 2 4 6 11" xfId="17583" xr:uid="{6F1D2D39-F073-4AB0-82FE-5E8E9FFA6CCA}"/>
    <cellStyle name="Output 2 2 4 6 12" xfId="18914" xr:uid="{88191F54-BCAB-4A40-9985-3AD3D8BB0A0D}"/>
    <cellStyle name="Output 2 2 4 6 13" xfId="19111" xr:uid="{F8A25571-2A0A-4939-8D52-09A33CD71BB3}"/>
    <cellStyle name="Output 2 2 4 6 14" xfId="21304" xr:uid="{47BE5B47-783D-4469-9784-D06E1FCFECA2}"/>
    <cellStyle name="Output 2 2 4 6 15" xfId="22596" xr:uid="{03DF80C9-B4C1-44FC-AAD3-620D0E4940F4}"/>
    <cellStyle name="Output 2 2 4 6 16" xfId="23885" xr:uid="{0E70FDB2-E8B8-45C5-9768-E00F66E125D3}"/>
    <cellStyle name="Output 2 2 4 6 2" xfId="4498" xr:uid="{6E9AD9C5-237B-4BE3-B2C3-E471012A934F}"/>
    <cellStyle name="Output 2 2 4 6 3" xfId="6950" xr:uid="{9C3E68B0-7F4A-4A64-B3B3-B4137DE93017}"/>
    <cellStyle name="Output 2 2 4 6 4" xfId="8279" xr:uid="{039DEDB2-50DC-484A-91EB-95E681CB8743}"/>
    <cellStyle name="Output 2 2 4 6 5" xfId="9608" xr:uid="{5C07FC67-DD22-4504-826F-7A893E233A20}"/>
    <cellStyle name="Output 2 2 4 6 6" xfId="9806" xr:uid="{9B7641EF-6ECE-4029-B4F6-E27E45125D20}"/>
    <cellStyle name="Output 2 2 4 6 7" xfId="11178" xr:uid="{7E83C69C-1E3A-437F-893C-55B9EAC03DEA}"/>
    <cellStyle name="Output 2 2 4 6 8" xfId="12964" xr:uid="{FC491F73-5373-43A5-B69A-20D07633F75D}"/>
    <cellStyle name="Output 2 2 4 6 9" xfId="14924" xr:uid="{7F7EE07C-6476-4E19-80B8-7C9B2BD86A3F}"/>
    <cellStyle name="Output 2 2 4 7" xfId="4106" xr:uid="{7259D570-07AF-4DA4-98EA-A638FC1388B4}"/>
    <cellStyle name="Output 2 2 4 7 10" xfId="16406" xr:uid="{AE634F35-9D0F-4FAA-A106-98CA53C8E72A}"/>
    <cellStyle name="Output 2 2 4 7 11" xfId="17735" xr:uid="{28B36CA8-BC7F-4578-AFE4-FD85B96C17D8}"/>
    <cellStyle name="Output 2 2 4 7 12" xfId="19066" xr:uid="{A7E00AE4-ED54-44F4-9ABF-590731ACCD45}"/>
    <cellStyle name="Output 2 2 4 7 13" xfId="13516" xr:uid="{A4978B42-4787-4523-898A-9F539CA73497}"/>
    <cellStyle name="Output 2 2 4 7 14" xfId="21456" xr:uid="{58B7600C-C852-4369-AE11-16F33D041BB7}"/>
    <cellStyle name="Output 2 2 4 7 15" xfId="22748" xr:uid="{3A6F4546-2352-43B3-AB6F-732B021F8A5B}"/>
    <cellStyle name="Output 2 2 4 7 16" xfId="24037" xr:uid="{D5C02D95-E76C-4629-8511-38BAFF333F5F}"/>
    <cellStyle name="Output 2 2 4 7 2" xfId="4192" xr:uid="{1235E3F9-6B7D-4045-A44B-C06E445838B4}"/>
    <cellStyle name="Output 2 2 4 7 3" xfId="7102" xr:uid="{82B44459-ED48-4D66-A3DB-1DDC2F2B2385}"/>
    <cellStyle name="Output 2 2 4 7 4" xfId="8431" xr:uid="{E2882C8A-9231-4B8C-B8E9-1EC16CF1C466}"/>
    <cellStyle name="Output 2 2 4 7 5" xfId="9760" xr:uid="{0139F7E0-07E6-4B6D-BA6B-AEC520C4A60D}"/>
    <cellStyle name="Output 2 2 4 7 6" xfId="4446" xr:uid="{C1B67DFD-395D-4859-8A31-3C7A13507BC1}"/>
    <cellStyle name="Output 2 2 4 7 7" xfId="11040" xr:uid="{58824C7B-066A-44BA-952C-0F31B1DBA072}"/>
    <cellStyle name="Output 2 2 4 7 8" xfId="12728" xr:uid="{F38A6312-C9ED-4079-91B0-4E5FE76B4631}"/>
    <cellStyle name="Output 2 2 4 7 9" xfId="15076" xr:uid="{B682739C-F2E7-4DF7-B78B-C1F0BC958923}"/>
    <cellStyle name="Output 2 2 4 8" xfId="5211" xr:uid="{28CC7940-E1C2-43B3-8C9A-6055B907A3B3}"/>
    <cellStyle name="Output 2 2 4 9" xfId="5962" xr:uid="{64914DBC-CB57-412C-B049-34EA1226BD0D}"/>
    <cellStyle name="Output 2 2 5" xfId="3175" xr:uid="{33F005D0-796E-4F6B-8ECE-FF23578F1EFF}"/>
    <cellStyle name="Output 2 2 5 10" xfId="15475" xr:uid="{1801D0EA-7284-4F5A-BD36-F05A7EEACB5D}"/>
    <cellStyle name="Output 2 2 5 11" xfId="16804" xr:uid="{B031DDA9-1D23-4C52-9984-6E2E16B6A164}"/>
    <cellStyle name="Output 2 2 5 12" xfId="18135" xr:uid="{720176AC-D4D0-4ABB-9C68-85F06A0AC6C3}"/>
    <cellStyle name="Output 2 2 5 13" xfId="20110" xr:uid="{AAE44C17-2333-433F-8B2F-CACF63B8EF5E}"/>
    <cellStyle name="Output 2 2 5 14" xfId="20525" xr:uid="{DA45A505-C62D-450E-A133-EC5504BCA377}"/>
    <cellStyle name="Output 2 2 5 15" xfId="21817" xr:uid="{2367E279-158C-4308-8BE0-C7BA8F9C9D26}"/>
    <cellStyle name="Output 2 2 5 16" xfId="23106" xr:uid="{B86E2F9C-EF30-407B-A28A-4D99348F8363}"/>
    <cellStyle name="Output 2 2 5 2" xfId="5700" xr:uid="{8E40776A-EC3A-4CA2-8B38-1E41484A5C1D}"/>
    <cellStyle name="Output 2 2 5 3" xfId="6171" xr:uid="{E51B360E-9784-45D1-918C-B0ECF156E197}"/>
    <cellStyle name="Output 2 2 5 4" xfId="7500" xr:uid="{B31AAE7A-8ADB-4F38-AFDF-6FE66304EB86}"/>
    <cellStyle name="Output 2 2 5 5" xfId="8829" xr:uid="{9278797A-532F-4F63-8BB4-106A08089499}"/>
    <cellStyle name="Output 2 2 5 6" xfId="10951" xr:uid="{3A71B641-D186-4E0C-976C-FC2F18CEBCE1}"/>
    <cellStyle name="Output 2 2 5 7" xfId="12339" xr:uid="{85F1713B-7AAC-4C18-9CD1-6ADE2B7BA179}"/>
    <cellStyle name="Output 2 2 5 8" xfId="11290" xr:uid="{92001628-D67E-4844-BA50-D29E5808FA2C}"/>
    <cellStyle name="Output 2 2 5 9" xfId="14145" xr:uid="{43DBEC54-011C-4DE6-BCDB-C5463B8156FB}"/>
    <cellStyle name="Output 2 2 6" xfId="2704" xr:uid="{89DAD4E0-A8F6-4C4F-9517-E3E11D0755CF}"/>
    <cellStyle name="Output 2 2 6 10" xfId="12933" xr:uid="{13A6DBD9-6E0A-4C84-B0C7-2E03AADC70CF}"/>
    <cellStyle name="Output 2 2 6 11" xfId="13120" xr:uid="{6388B73E-10CB-405F-9523-40BB519E3580}"/>
    <cellStyle name="Output 2 2 6 12" xfId="13156" xr:uid="{AC0B4CE0-CEEF-4EB5-9017-D9D3500796CC}"/>
    <cellStyle name="Output 2 2 6 13" xfId="19691" xr:uid="{C6981864-C352-4F2D-8BE7-BBFB04679431}"/>
    <cellStyle name="Output 2 2 6 14" xfId="19627" xr:uid="{8189C0C3-2F23-4565-BF9E-1C601CB99CA5}"/>
    <cellStyle name="Output 2 2 6 15" xfId="19791" xr:uid="{C98203F7-8818-4C09-AEA7-22767148ECAD}"/>
    <cellStyle name="Output 2 2 6 16" xfId="19927" xr:uid="{69B31B04-B465-4C70-8123-6D494CE8D0FA}"/>
    <cellStyle name="Output 2 2 6 2" xfId="5193" xr:uid="{EEC7C2B2-EED0-4E64-867D-884517CF76AF}"/>
    <cellStyle name="Output 2 2 6 3" xfId="5112" xr:uid="{21A693BC-E115-4A38-ADFB-2D44258409AE}"/>
    <cellStyle name="Output 2 2 6 4" xfId="4766" xr:uid="{029B4F5D-16F3-44A9-85DA-3E908B2872D0}"/>
    <cellStyle name="Output 2 2 6 5" xfId="4637" xr:uid="{BB84D524-B7AC-405C-B0A8-B41CC2982B60}"/>
    <cellStyle name="Output 2 2 6 6" xfId="10469" xr:uid="{92CE7470-8D3E-4497-BB57-BD0058A73A9E}"/>
    <cellStyle name="Output 2 2 6 7" xfId="11830" xr:uid="{C69FD58A-7D3F-480E-95BF-5640B06CBF23}"/>
    <cellStyle name="Output 2 2 6 8" xfId="12876" xr:uid="{182B4A35-963C-41AB-9A65-C96666A60A8F}"/>
    <cellStyle name="Output 2 2 6 9" xfId="13568" xr:uid="{42D66F6E-328D-44E8-8BEE-CB7DD5B2900D}"/>
    <cellStyle name="Output 2 2 7" xfId="3092" xr:uid="{54F1B978-7F36-4371-96BC-03D8DF515335}"/>
    <cellStyle name="Output 2 2 7 10" xfId="15392" xr:uid="{01B3F4FE-E211-4FFC-8346-798EDAEF91A5}"/>
    <cellStyle name="Output 2 2 7 11" xfId="16721" xr:uid="{441F694A-951A-451F-8C8C-BDDF28840F52}"/>
    <cellStyle name="Output 2 2 7 12" xfId="18052" xr:uid="{465698BA-2AB5-4E4D-BAFF-A3E4DC546945}"/>
    <cellStyle name="Output 2 2 7 13" xfId="19991" xr:uid="{844B78CD-A1CF-418B-BD7C-D23374D34E13}"/>
    <cellStyle name="Output 2 2 7 14" xfId="20442" xr:uid="{0E8E618C-D14A-4585-A66F-A58AC5ACFAAA}"/>
    <cellStyle name="Output 2 2 7 15" xfId="21734" xr:uid="{C63C23A2-6D12-4F64-BED4-83211D388CC0}"/>
    <cellStyle name="Output 2 2 7 16" xfId="23023" xr:uid="{548ECA47-6346-49CA-9987-5759FDEA08D7}"/>
    <cellStyle name="Output 2 2 7 2" xfId="5554" xr:uid="{20B62FDE-0D8F-475A-A4B9-E3213993FDD1}"/>
    <cellStyle name="Output 2 2 7 3" xfId="6088" xr:uid="{EBB26392-80B7-4925-8E77-026B86CB1CEB}"/>
    <cellStyle name="Output 2 2 7 4" xfId="7417" xr:uid="{6EEED5BC-F80D-4AA8-A6F7-37503C0C89E5}"/>
    <cellStyle name="Output 2 2 7 5" xfId="8746" xr:uid="{65CD8A01-A0E8-4A3D-8288-014F4E7BD50A}"/>
    <cellStyle name="Output 2 2 7 6" xfId="10814" xr:uid="{493281A1-1BA4-4958-AC09-37541E0CD1FF}"/>
    <cellStyle name="Output 2 2 7 7" xfId="12193" xr:uid="{CFAA36D6-7EE7-4851-AAAF-DB30E358379B}"/>
    <cellStyle name="Output 2 2 7 8" xfId="12661" xr:uid="{7D842C61-BB22-4F5A-90F3-C393357B7849}"/>
    <cellStyle name="Output 2 2 7 9" xfId="14062" xr:uid="{6B3BDC22-545F-45AE-8EE0-DB00040DBBFC}"/>
    <cellStyle name="Output 2 2 8" xfId="3125" xr:uid="{F86B410F-D922-42C4-9086-F1F9719C84DC}"/>
    <cellStyle name="Output 2 2 8 10" xfId="15425" xr:uid="{699D3E0E-8024-4E87-B154-C31C1A667122}"/>
    <cellStyle name="Output 2 2 8 11" xfId="16754" xr:uid="{AC09D43A-8890-450C-9B4B-49CAE132C419}"/>
    <cellStyle name="Output 2 2 8 12" xfId="18085" xr:uid="{F3CB9BAB-7C3C-411B-8CE4-624A9F39515E}"/>
    <cellStyle name="Output 2 2 8 13" xfId="20040" xr:uid="{20436736-3CB2-458E-ADEA-0E8565642220}"/>
    <cellStyle name="Output 2 2 8 14" xfId="20475" xr:uid="{F3099C68-DC46-4DF0-BDB3-E72845A8F527}"/>
    <cellStyle name="Output 2 2 8 15" xfId="21767" xr:uid="{48DED0FE-E427-4927-8983-A735DB164735}"/>
    <cellStyle name="Output 2 2 8 16" xfId="23056" xr:uid="{76AB5E8E-FFF9-40F7-9CC4-AE4A786B980D}"/>
    <cellStyle name="Output 2 2 8 2" xfId="5613" xr:uid="{1533B364-9A2E-43B0-9334-1051B96FED9E}"/>
    <cellStyle name="Output 2 2 8 3" xfId="6121" xr:uid="{C96A24C3-273A-4322-B61B-DD4A56D88D17}"/>
    <cellStyle name="Output 2 2 8 4" xfId="7450" xr:uid="{6604F982-4F10-4F75-AA74-3A858B1ECEF7}"/>
    <cellStyle name="Output 2 2 8 5" xfId="8779" xr:uid="{E705B0EF-D5F3-4426-AD4E-128585EAA02E}"/>
    <cellStyle name="Output 2 2 8 6" xfId="10868" xr:uid="{09DEDE33-CF4E-4317-B2FC-3CBAE06EADDC}"/>
    <cellStyle name="Output 2 2 8 7" xfId="12251" xr:uid="{2A16F856-4708-4644-93C6-559E725A4789}"/>
    <cellStyle name="Output 2 2 8 8" xfId="11235" xr:uid="{A0CF6CBE-C584-4AC0-B164-749B2454E853}"/>
    <cellStyle name="Output 2 2 8 9" xfId="14095" xr:uid="{BE486221-E68D-42DF-864F-C8E8BF9C886F}"/>
    <cellStyle name="Output 2 2 9" xfId="3066" xr:uid="{F8A39C7A-18A0-47BB-8604-F2A801853F54}"/>
    <cellStyle name="Output 2 2 9 10" xfId="15366" xr:uid="{C312DA85-9038-4617-8B24-0328EC542D64}"/>
    <cellStyle name="Output 2 2 9 11" xfId="16695" xr:uid="{A9184AF5-A635-49B8-8B1E-D44AB9E6BD68}"/>
    <cellStyle name="Output 2 2 9 12" xfId="18026" xr:uid="{B17D8B5F-3420-4833-88C1-7B0C9AE7A402}"/>
    <cellStyle name="Output 2 2 9 13" xfId="19185" xr:uid="{CBE2F07C-03A4-4D3E-AE74-A8140AB85F4B}"/>
    <cellStyle name="Output 2 2 9 14" xfId="20416" xr:uid="{A7732ADF-31C7-4614-8B48-FF0CF1F684D9}"/>
    <cellStyle name="Output 2 2 9 15" xfId="21708" xr:uid="{EB751AF1-3A5F-4812-B420-EBA52B31DF25}"/>
    <cellStyle name="Output 2 2 9 16" xfId="22997" xr:uid="{CD1258A6-15BA-44F6-9818-27AE784E6D57}"/>
    <cellStyle name="Output 2 2 9 2" xfId="4579" xr:uid="{77CCE702-CF6D-4E6F-BC0E-C5069C984A44}"/>
    <cellStyle name="Output 2 2 9 3" xfId="6062" xr:uid="{A228685E-0F59-44C2-A635-80AFDA02D4EC}"/>
    <cellStyle name="Output 2 2 9 4" xfId="7391" xr:uid="{5F679029-2419-487A-A8FC-C217D6EB0813}"/>
    <cellStyle name="Output 2 2 9 5" xfId="8720" xr:uid="{9667F411-E0B5-45ED-AB0E-6D77E481ED20}"/>
    <cellStyle name="Output 2 2 9 6" xfId="9886" xr:uid="{A3584125-D8E7-410A-B2EE-2C6330D5185A}"/>
    <cellStyle name="Output 2 2 9 7" xfId="11219" xr:uid="{34B716D8-365E-4AF7-A946-049359C25F0A}"/>
    <cellStyle name="Output 2 2 9 8" xfId="12626" xr:uid="{62E94F4D-B093-48AB-8A4C-11DD72E3A3FA}"/>
    <cellStyle name="Output 2 2 9 9" xfId="14036" xr:uid="{C055144F-5CC8-4A26-863E-00A3C982A421}"/>
    <cellStyle name="Output 2 20" xfId="12960" xr:uid="{CC019210-2B6D-485A-8270-361EAD6E53ED}"/>
    <cellStyle name="Output 2 21" xfId="12404" xr:uid="{123CA46A-C8A2-49D3-9CAC-13F1D67A18CA}"/>
    <cellStyle name="Output 2 22" xfId="13094" xr:uid="{E89651A1-86FC-4F4E-BB42-2E80C4D49320}"/>
    <cellStyle name="Output 2 23" xfId="13171" xr:uid="{5CEE24F9-DB42-4DBF-A357-5943BEA98B65}"/>
    <cellStyle name="Output 2 24" xfId="19879" xr:uid="{0388B031-882F-4EE2-AA0F-3B134596F035}"/>
    <cellStyle name="Output 2 25" xfId="19250" xr:uid="{A126CD53-6C42-4A89-97C0-E0E2B0154331}"/>
    <cellStyle name="Output 2 26" xfId="20132" xr:uid="{E242CEC0-1B04-4CF6-9517-77830BD1AA57}"/>
    <cellStyle name="Output 2 27" xfId="19543" xr:uid="{AA710326-B309-478C-9C41-EC945467501C}"/>
    <cellStyle name="Output 2 3" xfId="2838" xr:uid="{B5294DEF-0056-48BD-816A-01AEA3E81A7A}"/>
    <cellStyle name="Output 2 3 10" xfId="5259" xr:uid="{8FB6AC08-21F4-4121-A3C5-EAFDC9770772}"/>
    <cellStyle name="Output 2 3 11" xfId="5834" xr:uid="{90E3AC2D-4E30-40DA-BBF9-7054BEE46BCE}"/>
    <cellStyle name="Output 2 3 12" xfId="7164" xr:uid="{A923B636-D0A2-4E1C-9E42-173211293894}"/>
    <cellStyle name="Output 2 3 13" xfId="8493" xr:uid="{2129DEDD-3F8C-45EC-8889-06640F18716C}"/>
    <cellStyle name="Output 2 3 14" xfId="10534" xr:uid="{9796D8FB-8403-44FC-BB33-B30726410FBB}"/>
    <cellStyle name="Output 2 3 15" xfId="11896" xr:uid="{6CA6FC56-0776-41DB-B830-661F85CF8289}"/>
    <cellStyle name="Output 2 3 16" xfId="12992" xr:uid="{A78AD3FD-A9F5-491D-9D46-5963B84205E6}"/>
    <cellStyle name="Output 2 3 17" xfId="13809" xr:uid="{38107F03-FFAD-4EDE-A515-59437087A11A}"/>
    <cellStyle name="Output 2 3 18" xfId="15138" xr:uid="{565D3E4C-799D-4AE7-9D2C-9FC392CBF3FB}"/>
    <cellStyle name="Output 2 3 19" xfId="16468" xr:uid="{37438820-249E-4016-8807-12B8269A7A66}"/>
    <cellStyle name="Output 2 3 2" xfId="2906" xr:uid="{62916BAB-44AA-4AA5-BB27-7743C310FED1}"/>
    <cellStyle name="Output 2 3 2 10" xfId="7232" xr:uid="{94C6C43F-D72F-49CC-85AB-F83750C19020}"/>
    <cellStyle name="Output 2 3 2 11" xfId="8561" xr:uid="{BF3FC366-D6A7-40F7-981E-8296A635A031}"/>
    <cellStyle name="Output 2 3 2 12" xfId="10099" xr:uid="{AD20D7D1-9D31-46AF-A914-BBF57688663C}"/>
    <cellStyle name="Output 2 3 2 13" xfId="11442" xr:uid="{D986AF4F-4A0D-45FA-8BF4-02E72D893069}"/>
    <cellStyle name="Output 2 3 2 14" xfId="13177" xr:uid="{E6D7FB7D-83B6-4C78-99D5-214AC18C2C75}"/>
    <cellStyle name="Output 2 3 2 15" xfId="13877" xr:uid="{8BECBDF5-4B0F-479D-A948-56AF7544E476}"/>
    <cellStyle name="Output 2 3 2 16" xfId="15206" xr:uid="{EE59C0AF-3A26-4A12-9F7A-5F52527D4117}"/>
    <cellStyle name="Output 2 3 2 17" xfId="16536" xr:uid="{821DBA7A-E956-4408-8E0B-3CE5465078F6}"/>
    <cellStyle name="Output 2 3 2 18" xfId="17866" xr:uid="{0EFE3F1F-5C84-4229-9052-DF8926A4966F}"/>
    <cellStyle name="Output 2 3 2 19" xfId="19372" xr:uid="{E46E2909-7BF0-417C-9189-8A6FCEFC7B31}"/>
    <cellStyle name="Output 2 3 2 2" xfId="3255" xr:uid="{0E5E347C-82B6-4999-8F16-ED99151CADD4}"/>
    <cellStyle name="Output 2 3 2 2 10" xfId="15555" xr:uid="{A36A9213-FF09-4915-9B07-FB92773BE25B}"/>
    <cellStyle name="Output 2 3 2 2 11" xfId="16884" xr:uid="{0D951C52-4797-418E-98E4-CCA8D274EFC1}"/>
    <cellStyle name="Output 2 3 2 2 12" xfId="18215" xr:uid="{5D8F3707-B3C8-4C87-8C09-BCD3B167ACF6}"/>
    <cellStyle name="Output 2 3 2 2 13" xfId="19907" xr:uid="{29EBBAE7-C94C-46BD-92CC-7DB30DB2E866}"/>
    <cellStyle name="Output 2 3 2 2 14" xfId="20605" xr:uid="{EE4FB22C-1D3A-4845-BDA9-1744E2938CDE}"/>
    <cellStyle name="Output 2 3 2 2 15" xfId="21897" xr:uid="{AF8F1358-ACD9-4CD6-B61B-CE473F978456}"/>
    <cellStyle name="Output 2 3 2 2 16" xfId="23186" xr:uid="{C1815219-A7C6-4BCC-8D24-6003DD7A6CA3}"/>
    <cellStyle name="Output 2 3 2 2 2" xfId="5454" xr:uid="{0522ACDE-2F76-4677-92DF-6D08B7DB7299}"/>
    <cellStyle name="Output 2 3 2 2 3" xfId="6251" xr:uid="{0A24075A-2CBE-48E4-9DBD-88F26B9181C6}"/>
    <cellStyle name="Output 2 3 2 2 4" xfId="7580" xr:uid="{FBF306DE-EEB5-433E-AC8A-5A1475D06342}"/>
    <cellStyle name="Output 2 3 2 2 5" xfId="8909" xr:uid="{04E14F76-4715-4D8C-B876-0B851DA452B7}"/>
    <cellStyle name="Output 2 3 2 2 6" xfId="10719" xr:uid="{87995CEA-D2F1-41D3-8900-903307432C22}"/>
    <cellStyle name="Output 2 3 2 2 7" xfId="12091" xr:uid="{01FA95F0-372A-469B-A4F3-D0EA09ACC985}"/>
    <cellStyle name="Output 2 3 2 2 8" xfId="12040" xr:uid="{4CF7C696-0CEA-433E-9364-3B2AB7ACA0FB}"/>
    <cellStyle name="Output 2 3 2 2 9" xfId="14225" xr:uid="{B6876CAB-9028-48E6-BFE6-2EA7B390CA6B}"/>
    <cellStyle name="Output 2 3 2 20" xfId="20272" xr:uid="{154BFB04-BBA4-44C1-A952-CFD5A55AC497}"/>
    <cellStyle name="Output 2 3 2 21" xfId="21565" xr:uid="{07B87B40-1797-41A1-980A-86759EA46299}"/>
    <cellStyle name="Output 2 3 2 22" xfId="22856" xr:uid="{A0B7680E-11A9-4A9A-B38D-FEC6A109FB61}"/>
    <cellStyle name="Output 2 3 2 3" xfId="3420" xr:uid="{CFA057A5-AC62-4FAE-92F1-77343DEDB247}"/>
    <cellStyle name="Output 2 3 2 3 10" xfId="15720" xr:uid="{FCCC7754-7829-4637-9386-9CB7951E0E62}"/>
    <cellStyle name="Output 2 3 2 3 11" xfId="17049" xr:uid="{B8BE96D7-C435-42DB-BFFC-675CFF61DFDF}"/>
    <cellStyle name="Output 2 3 2 3 12" xfId="18380" xr:uid="{BE2C680D-455C-4D0D-9B10-73D3F2FB24D3}"/>
    <cellStyle name="Output 2 3 2 3 13" xfId="13097" xr:uid="{8399731C-361F-4733-B00B-1A2067519C4D}"/>
    <cellStyle name="Output 2 3 2 3 14" xfId="20770" xr:uid="{ED807D35-E0A3-4814-96F0-03215F0AC697}"/>
    <cellStyle name="Output 2 3 2 3 15" xfId="22062" xr:uid="{35D437F4-E6D9-452E-AB53-A07E7298E241}"/>
    <cellStyle name="Output 2 3 2 3 16" xfId="23351" xr:uid="{D43777A1-2B2D-40D4-8332-FBF4BA565C06}"/>
    <cellStyle name="Output 2 3 2 3 2" xfId="4166" xr:uid="{CEC5F1DD-EE33-4440-B879-E1DD64980D68}"/>
    <cellStyle name="Output 2 3 2 3 3" xfId="6416" xr:uid="{251627A3-CD04-4951-8562-5D620EAEB126}"/>
    <cellStyle name="Output 2 3 2 3 4" xfId="7745" xr:uid="{648EB1E9-574B-41EC-A327-F2295D934FDC}"/>
    <cellStyle name="Output 2 3 2 3 5" xfId="9074" xr:uid="{AC1E94C5-8CDD-4033-ABF7-019338B00F12}"/>
    <cellStyle name="Output 2 3 2 3 6" xfId="4361" xr:uid="{467DD8F4-1CE2-44F2-B247-CE4F18648A44}"/>
    <cellStyle name="Output 2 3 2 3 7" xfId="10746" xr:uid="{FD257602-6400-49D2-BABA-8F4BBFFD50DA}"/>
    <cellStyle name="Output 2 3 2 3 8" xfId="13053" xr:uid="{A72F0540-BF61-4A7C-A955-6858AD81B2FD}"/>
    <cellStyle name="Output 2 3 2 3 9" xfId="14390" xr:uid="{9BC06473-464C-4751-AF6D-83A1CCE50D91}"/>
    <cellStyle name="Output 2 3 2 4" xfId="3580" xr:uid="{F7045931-67A5-434E-A2EC-F50394B53B40}"/>
    <cellStyle name="Output 2 3 2 4 10" xfId="15880" xr:uid="{476B514A-0623-46E7-BD9A-EAAE8747004A}"/>
    <cellStyle name="Output 2 3 2 4 11" xfId="17209" xr:uid="{4475B530-AB3A-44BD-86E1-AC1424EB2683}"/>
    <cellStyle name="Output 2 3 2 4 12" xfId="18540" xr:uid="{0C021774-2E5E-4D74-80C8-A01B97DEE7FA}"/>
    <cellStyle name="Output 2 3 2 4 13" xfId="19569" xr:uid="{6D07F3E2-3F21-4066-BB15-D18E883199A7}"/>
    <cellStyle name="Output 2 3 2 4 14" xfId="20930" xr:uid="{B319B0AE-B897-412C-A50B-21D82FE70D29}"/>
    <cellStyle name="Output 2 3 2 4 15" xfId="22222" xr:uid="{CDCEF4F0-895D-4147-B305-8FE9B763E0D1}"/>
    <cellStyle name="Output 2 3 2 4 16" xfId="23511" xr:uid="{81405793-224C-47F4-8F19-E950810E9390}"/>
    <cellStyle name="Output 2 3 2 4 2" xfId="5042" xr:uid="{F0BC9B90-8598-4ACE-8D98-8F16593BD2DD}"/>
    <cellStyle name="Output 2 3 2 4 3" xfId="6576" xr:uid="{17ED8EA2-EECE-4593-BDB1-C4C3E92573C5}"/>
    <cellStyle name="Output 2 3 2 4 4" xfId="7905" xr:uid="{70A772EF-051C-4FDB-AD02-56AAB0FF0F5B}"/>
    <cellStyle name="Output 2 3 2 4 5" xfId="9234" xr:uid="{604CCD62-D804-4296-AE07-FDD6FF9401C8}"/>
    <cellStyle name="Output 2 3 2 4 6" xfId="10326" xr:uid="{C2EA0B72-90C7-4292-8149-05B9F5856A81}"/>
    <cellStyle name="Output 2 3 2 4 7" xfId="11679" xr:uid="{3C885434-E5FD-4A16-9573-4C2C3E82E91A}"/>
    <cellStyle name="Output 2 3 2 4 8" xfId="11647" xr:uid="{6C6B0AD7-8A7C-4552-B636-59EF2CA7B5EF}"/>
    <cellStyle name="Output 2 3 2 4 9" xfId="14550" xr:uid="{9478796F-1848-4C8C-9FD0-5E77FFC5C0F5}"/>
    <cellStyle name="Output 2 3 2 5" xfId="3739" xr:uid="{31E56680-DD4F-411A-B18C-EA476D30ADEF}"/>
    <cellStyle name="Output 2 3 2 5 10" xfId="16039" xr:uid="{6C7BD9A3-E83A-4D9A-8170-22BE50592A64}"/>
    <cellStyle name="Output 2 3 2 5 11" xfId="17368" xr:uid="{827D9F80-57DF-46EA-B28B-E0B253D8BD49}"/>
    <cellStyle name="Output 2 3 2 5 12" xfId="18699" xr:uid="{19528DD2-7EF8-4579-86BA-08D42EDB28E4}"/>
    <cellStyle name="Output 2 3 2 5 13" xfId="16636" xr:uid="{3C011D4F-6AB3-4159-9182-59C059DC1927}"/>
    <cellStyle name="Output 2 3 2 5 14" xfId="21089" xr:uid="{639C3438-3F88-4FB0-8AA7-9139F36C68BB}"/>
    <cellStyle name="Output 2 3 2 5 15" xfId="22381" xr:uid="{BC451D32-4508-4124-BAA1-B1096C75BE01}"/>
    <cellStyle name="Output 2 3 2 5 16" xfId="23670" xr:uid="{C1610F2A-9CF3-44EC-BEBA-5E15FA9B5BFB}"/>
    <cellStyle name="Output 2 3 2 5 2" xfId="4295" xr:uid="{7C8FA68B-E505-47CC-8EC6-CCFB05354532}"/>
    <cellStyle name="Output 2 3 2 5 3" xfId="6735" xr:uid="{EEF5386D-A6E4-466F-810A-3C47FD487E53}"/>
    <cellStyle name="Output 2 3 2 5 4" xfId="8064" xr:uid="{366CF1EF-D907-4000-B080-7EDCA045F75B}"/>
    <cellStyle name="Output 2 3 2 5 5" xfId="9393" xr:uid="{AB9EFC30-F3C1-42B9-95E5-4AB34D170CF4}"/>
    <cellStyle name="Output 2 3 2 5 6" xfId="7331" xr:uid="{E05AC29C-88C1-4A9C-8DBE-3780E62F921A}"/>
    <cellStyle name="Output 2 3 2 5 7" xfId="10484" xr:uid="{E44A6294-6374-41CE-8C8B-05ACF4F46F8D}"/>
    <cellStyle name="Output 2 3 2 5 8" xfId="12974" xr:uid="{DC0776B0-F466-423E-8A2B-3B6ED44DBE0D}"/>
    <cellStyle name="Output 2 3 2 5 9" xfId="14709" xr:uid="{3DAA30B1-5765-4D9B-AFFE-E588E8F1717D}"/>
    <cellStyle name="Output 2 3 2 6" xfId="3894" xr:uid="{18772EF8-EA39-41EF-A82F-3CC51E678641}"/>
    <cellStyle name="Output 2 3 2 6 10" xfId="16194" xr:uid="{C2E30F93-20E8-4089-B149-2101968F8001}"/>
    <cellStyle name="Output 2 3 2 6 11" xfId="17523" xr:uid="{9EBA54CA-F0B6-4DCD-A074-52030DBEF0AB}"/>
    <cellStyle name="Output 2 3 2 6 12" xfId="18854" xr:uid="{A6480853-4867-47BB-9B7F-1D8862A24617}"/>
    <cellStyle name="Output 2 3 2 6 13" xfId="19129" xr:uid="{89AF8632-D82F-49CD-BFA5-109F208781E2}"/>
    <cellStyle name="Output 2 3 2 6 14" xfId="21244" xr:uid="{EA64DD53-2A6B-49C4-8583-24D0168766E4}"/>
    <cellStyle name="Output 2 3 2 6 15" xfId="22536" xr:uid="{C24F4E87-C1A8-48DA-ABEB-204D54D357A8}"/>
    <cellStyle name="Output 2 3 2 6 16" xfId="23825" xr:uid="{BCB99CBA-4B45-4534-9FAE-DC95D8DFB2C5}"/>
    <cellStyle name="Output 2 3 2 6 2" xfId="4517" xr:uid="{CC053C9E-6DB8-446A-8AD7-0F16091571C9}"/>
    <cellStyle name="Output 2 3 2 6 3" xfId="6890" xr:uid="{EFB5807F-E707-4BB4-B732-B802C810F293}"/>
    <cellStyle name="Output 2 3 2 6 4" xfId="8219" xr:uid="{2D1DEB7C-16CF-41B1-ABCF-0A7505DD6228}"/>
    <cellStyle name="Output 2 3 2 6 5" xfId="9548" xr:uid="{A72340AC-20B0-4ED8-B014-2E677290F338}"/>
    <cellStyle name="Output 2 3 2 6 6" xfId="9825" xr:uid="{90ECF39E-D443-4F1E-BE8C-6BC5D455DF15}"/>
    <cellStyle name="Output 2 3 2 6 7" xfId="11180" xr:uid="{36F0BF54-DC3F-46E0-B1DA-FE3CEB0235C4}"/>
    <cellStyle name="Output 2 3 2 6 8" xfId="13685" xr:uid="{E0259443-F30F-4709-BA1F-5F851D42BF63}"/>
    <cellStyle name="Output 2 3 2 6 9" xfId="14864" xr:uid="{B0D7CFC8-EFDC-4D66-B06B-A0C52466769E}"/>
    <cellStyle name="Output 2 3 2 7" xfId="4046" xr:uid="{4C3DB347-3FBA-4A82-922B-C8543746D110}"/>
    <cellStyle name="Output 2 3 2 7 10" xfId="16346" xr:uid="{9EA5A7D1-3776-495D-AD61-42654331EAA4}"/>
    <cellStyle name="Output 2 3 2 7 11" xfId="17675" xr:uid="{BFDC95A4-FFB2-4B43-94DA-A57F583CF17A}"/>
    <cellStyle name="Output 2 3 2 7 12" xfId="19006" xr:uid="{8FBD9212-99AB-4B94-8457-EAC0F3FDCB5A}"/>
    <cellStyle name="Output 2 3 2 7 13" xfId="13198" xr:uid="{2ABF273F-C056-4415-8C52-B4F63F77F20F}"/>
    <cellStyle name="Output 2 3 2 7 14" xfId="21396" xr:uid="{86FD9570-B453-4836-BC06-E699E8789066}"/>
    <cellStyle name="Output 2 3 2 7 15" xfId="22688" xr:uid="{5FBB071D-75FA-445D-82A9-28292D62E433}"/>
    <cellStyle name="Output 2 3 2 7 16" xfId="23977" xr:uid="{E540D06D-74E3-4067-8BC9-C3319D9952B6}"/>
    <cellStyle name="Output 2 3 2 7 2" xfId="4222" xr:uid="{102D82F6-FD45-44D8-9882-03D118F42709}"/>
    <cellStyle name="Output 2 3 2 7 3" xfId="7042" xr:uid="{A6427DE7-0FA9-488B-A27A-F56FE6778293}"/>
    <cellStyle name="Output 2 3 2 7 4" xfId="8371" xr:uid="{7C13851F-77E0-479D-AD6A-FB35B03551C8}"/>
    <cellStyle name="Output 2 3 2 7 5" xfId="9700" xr:uid="{02AFA36B-456B-4E27-9EFA-7EDB95B08421}"/>
    <cellStyle name="Output 2 3 2 7 6" xfId="4669" xr:uid="{D590692A-F028-44C9-8385-281D5CBFE5E4}"/>
    <cellStyle name="Output 2 3 2 7 7" xfId="11059" xr:uid="{B3A3B5FE-09F7-45CF-B892-5A6DF8C96E9C}"/>
    <cellStyle name="Output 2 3 2 7 8" xfId="13002" xr:uid="{EBFBBB8D-AB89-456C-9F3B-AFB3C997B047}"/>
    <cellStyle name="Output 2 3 2 7 9" xfId="15016" xr:uid="{B20F75B9-6E17-426D-B11E-88B9712EF379}"/>
    <cellStyle name="Output 2 3 2 8" xfId="4803" xr:uid="{408B2DC7-B6C3-488A-A858-F0E378819F50}"/>
    <cellStyle name="Output 2 3 2 9" xfId="5902" xr:uid="{1B745DC7-4E93-4067-A6EB-CA801DFEB49F}"/>
    <cellStyle name="Output 2 3 20" xfId="17798" xr:uid="{A296AC3F-152E-4963-B17D-0EDBC47A51D4}"/>
    <cellStyle name="Output 2 3 21" xfId="19751" xr:uid="{88AC994E-F302-418D-98A1-29B5CBCB8B5A}"/>
    <cellStyle name="Output 2 3 22" xfId="20214" xr:uid="{A8BA3302-47B6-46AE-B631-06DA0EA4B3E3}"/>
    <cellStyle name="Output 2 3 23" xfId="21507" xr:uid="{092875B2-0AC3-43AA-A7CE-DB1CF3EFBC4B}"/>
    <cellStyle name="Output 2 3 24" xfId="22798" xr:uid="{E1B6C50F-2256-4288-AE6B-B482838FAC61}"/>
    <cellStyle name="Output 2 3 3" xfId="2967" xr:uid="{D25C06AF-B5FE-43B0-B9E5-2718E7C55166}"/>
    <cellStyle name="Output 2 3 3 10" xfId="7293" xr:uid="{0395C865-5418-44E0-85AE-1DF00600AF2F}"/>
    <cellStyle name="Output 2 3 3 11" xfId="8622" xr:uid="{F90EEA41-6338-4808-AFA6-E1DF387B69EE}"/>
    <cellStyle name="Output 2 3 3 12" xfId="10336" xr:uid="{E7282CC4-3C21-4384-A535-B9EEB9253FE2}"/>
    <cellStyle name="Output 2 3 3 13" xfId="11690" xr:uid="{F9C337C1-7D5B-4B11-B5DC-45E2965B5A1C}"/>
    <cellStyle name="Output 2 3 3 14" xfId="12461" xr:uid="{11E3BE2F-1193-449D-9F25-CC2E1C1BAA1F}"/>
    <cellStyle name="Output 2 3 3 15" xfId="13938" xr:uid="{B7958E73-0B2E-497C-A2AC-A48643532868}"/>
    <cellStyle name="Output 2 3 3 16" xfId="15267" xr:uid="{D855681B-FFE3-454A-AA8A-95C57BFB1133}"/>
    <cellStyle name="Output 2 3 3 17" xfId="16597" xr:uid="{7868B584-ABEF-42CC-8DCD-C57BCA716A1E}"/>
    <cellStyle name="Output 2 3 3 18" xfId="17927" xr:uid="{46B430A4-F69B-4C81-ABC9-FDAACB9ABA0F}"/>
    <cellStyle name="Output 2 3 3 19" xfId="19577" xr:uid="{57741E58-FE33-4181-90B3-7A0E6B28EED6}"/>
    <cellStyle name="Output 2 3 3 2" xfId="3316" xr:uid="{E3830B04-3533-431E-8043-0DE0630DD4B9}"/>
    <cellStyle name="Output 2 3 3 2 10" xfId="15616" xr:uid="{C284364E-4679-4955-B9A9-6FAAC5AA361A}"/>
    <cellStyle name="Output 2 3 3 2 11" xfId="16945" xr:uid="{004AC351-6D13-4D78-8A47-CC58418153B9}"/>
    <cellStyle name="Output 2 3 3 2 12" xfId="18276" xr:uid="{C1E2E4D1-498E-41C7-AA77-715EA9CA11D8}"/>
    <cellStyle name="Output 2 3 3 2 13" xfId="19779" xr:uid="{65542897-BD80-41D6-941F-69E7DA5F3F42}"/>
    <cellStyle name="Output 2 3 3 2 14" xfId="20666" xr:uid="{3D68D6CB-C3E2-46C5-BA5D-1F3C276EB52D}"/>
    <cellStyle name="Output 2 3 3 2 15" xfId="21958" xr:uid="{204A9E47-63C9-4B94-BC4C-B15F36CA3600}"/>
    <cellStyle name="Output 2 3 3 2 16" xfId="23247" xr:uid="{947B7309-6B02-46F4-9956-C5078DDC5302}"/>
    <cellStyle name="Output 2 3 3 2 2" xfId="5292" xr:uid="{DCE3353F-7CA4-4BEE-8247-0648BA0E2473}"/>
    <cellStyle name="Output 2 3 3 2 3" xfId="6312" xr:uid="{E31D0C2F-16EA-4444-82CC-B153033CB4B3}"/>
    <cellStyle name="Output 2 3 3 2 4" xfId="7641" xr:uid="{10CA1487-2166-4D81-9368-D27887DE29CA}"/>
    <cellStyle name="Output 2 3 3 2 5" xfId="8970" xr:uid="{2D90804F-BFA9-45C6-83C5-922E3E512C6E}"/>
    <cellStyle name="Output 2 3 3 2 6" xfId="10566" xr:uid="{2E48A1BA-B485-4B75-8848-77521A1F89FF}"/>
    <cellStyle name="Output 2 3 3 2 7" xfId="11930" xr:uid="{0E376A1D-ECF0-4FD8-8D8A-AA93EB2F5B02}"/>
    <cellStyle name="Output 2 3 3 2 8" xfId="12788" xr:uid="{993DE135-3FA1-46CA-B5DD-A891A01B6268}"/>
    <cellStyle name="Output 2 3 3 2 9" xfId="14286" xr:uid="{1D556A9F-B1C9-45C5-8C0F-FF2C4932BD23}"/>
    <cellStyle name="Output 2 3 3 20" xfId="20333" xr:uid="{41FF4CE9-CA7D-4DF1-8ED6-32B742589DE0}"/>
    <cellStyle name="Output 2 3 3 21" xfId="21626" xr:uid="{FF62E6B6-50B9-44BD-B0CE-EE4C3C0FC4BF}"/>
    <cellStyle name="Output 2 3 3 22" xfId="22917" xr:uid="{18FF145C-D70C-45BE-9FB5-CCADBC5166BD}"/>
    <cellStyle name="Output 2 3 3 3" xfId="3481" xr:uid="{17894309-7264-4286-B8F5-D6BB865E4239}"/>
    <cellStyle name="Output 2 3 3 3 10" xfId="15781" xr:uid="{7752FD35-EEEE-45F1-9502-63D1DBAD22B3}"/>
    <cellStyle name="Output 2 3 3 3 11" xfId="17110" xr:uid="{95B48EE7-42F9-4FBE-AB77-464C93047B87}"/>
    <cellStyle name="Output 2 3 3 3 12" xfId="18441" xr:uid="{D10531A8-7828-43F3-8582-3C44C596153A}"/>
    <cellStyle name="Output 2 3 3 3 13" xfId="19722" xr:uid="{AEFE7525-F6CF-4440-B865-C16C9986BA44}"/>
    <cellStyle name="Output 2 3 3 3 14" xfId="20831" xr:uid="{178945E4-9076-4E8E-9A82-A050EF0A81E7}"/>
    <cellStyle name="Output 2 3 3 3 15" xfId="22123" xr:uid="{D857B930-9DCC-45D0-BEE4-90FC3AA740B9}"/>
    <cellStyle name="Output 2 3 3 3 16" xfId="23412" xr:uid="{CFAFAE50-D9E7-4B88-818E-6CC3F1A34322}"/>
    <cellStyle name="Output 2 3 3 3 2" xfId="5228" xr:uid="{66D54A09-BD89-45AA-846A-EBD87E919688}"/>
    <cellStyle name="Output 2 3 3 3 3" xfId="6477" xr:uid="{FE0EA83E-B9FE-421E-876A-3F80FA370284}"/>
    <cellStyle name="Output 2 3 3 3 4" xfId="7806" xr:uid="{B6D8F668-56B2-404C-87FF-F72D14739CDF}"/>
    <cellStyle name="Output 2 3 3 3 5" xfId="9135" xr:uid="{4922EB37-6846-4ECF-9F11-59FFE9A90D5E}"/>
    <cellStyle name="Output 2 3 3 3 6" xfId="10503" xr:uid="{226A84E9-896F-4326-8883-BDF2BB78F1B2}"/>
    <cellStyle name="Output 2 3 3 3 7" xfId="11865" xr:uid="{5378B6BA-9F26-478A-8C5A-6A91AADB7C1F}"/>
    <cellStyle name="Output 2 3 3 3 8" xfId="13653" xr:uid="{C2D50077-9678-446C-AA19-59C8A24F1FEF}"/>
    <cellStyle name="Output 2 3 3 3 9" xfId="14451" xr:uid="{BA75D39B-FB6C-4A36-AD70-B8704B93DD1D}"/>
    <cellStyle name="Output 2 3 3 4" xfId="3641" xr:uid="{10120070-FE91-45D5-AF70-8F391A630D0A}"/>
    <cellStyle name="Output 2 3 3 4 10" xfId="15941" xr:uid="{D05D082A-1371-4F68-959C-DE17DAD758EE}"/>
    <cellStyle name="Output 2 3 3 4 11" xfId="17270" xr:uid="{4C48DCDF-CCE7-4EBB-A922-6CF51F4D0143}"/>
    <cellStyle name="Output 2 3 3 4 12" xfId="18601" xr:uid="{33E50EB4-AB10-4AD4-921D-823BB8B3B416}"/>
    <cellStyle name="Output 2 3 3 4 13" xfId="20146" xr:uid="{0C819CDA-374F-47E9-A65C-C0C62E2CB361}"/>
    <cellStyle name="Output 2 3 3 4 14" xfId="20991" xr:uid="{A3112EBF-CBA5-4A38-B51B-073120F7D889}"/>
    <cellStyle name="Output 2 3 3 4 15" xfId="22283" xr:uid="{21C66987-4692-4CD4-B327-E515A03309D7}"/>
    <cellStyle name="Output 2 3 3 4 16" xfId="23572" xr:uid="{37F99356-9696-4D70-BB5B-6061C404CFDC}"/>
    <cellStyle name="Output 2 3 3 4 2" xfId="5744" xr:uid="{75D05D0D-B868-48D4-90AD-6C6D1F59AD6A}"/>
    <cellStyle name="Output 2 3 3 4 3" xfId="6637" xr:uid="{0FF98927-8C6C-42A3-9AE8-843935D6842D}"/>
    <cellStyle name="Output 2 3 3 4 4" xfId="7966" xr:uid="{01AD66DD-C98A-4A8F-960A-71C47221ACB0}"/>
    <cellStyle name="Output 2 3 3 4 5" xfId="9295" xr:uid="{6D3F89A0-F7FD-4EA2-B2BB-AF5F88535642}"/>
    <cellStyle name="Output 2 3 3 4 6" xfId="10991" xr:uid="{E13E1734-8A87-40B6-9A6B-A8EDFD422AD0}"/>
    <cellStyle name="Output 2 3 3 4 7" xfId="12382" xr:uid="{218D4F68-0B76-4178-A0FC-F3E5EC40E47C}"/>
    <cellStyle name="Output 2 3 3 4 8" xfId="12456" xr:uid="{31062E90-A66B-4EBB-855E-B58E6FF5D77B}"/>
    <cellStyle name="Output 2 3 3 4 9" xfId="14611" xr:uid="{49CA0C92-BC67-48B8-A453-045904A80FD9}"/>
    <cellStyle name="Output 2 3 3 5" xfId="3800" xr:uid="{1A34F203-E0B4-4440-BD1C-CAA9E4BE2071}"/>
    <cellStyle name="Output 2 3 3 5 10" xfId="16100" xr:uid="{80626D19-848A-4961-B644-2D150B9852FC}"/>
    <cellStyle name="Output 2 3 3 5 11" xfId="17429" xr:uid="{B5DFF17D-4129-423E-9576-E25B0D9EB22C}"/>
    <cellStyle name="Output 2 3 3 5 12" xfId="18760" xr:uid="{996CAE68-6880-45B8-833A-BF40A0A07EEF}"/>
    <cellStyle name="Output 2 3 3 5 13" xfId="13358" xr:uid="{CFD438B2-623B-4D6B-8441-F9451EE3166A}"/>
    <cellStyle name="Output 2 3 3 5 14" xfId="21150" xr:uid="{914A27EA-14D0-4142-9503-DF74B63AA5A0}"/>
    <cellStyle name="Output 2 3 3 5 15" xfId="22442" xr:uid="{21187387-1C04-4A10-BD54-115612570640}"/>
    <cellStyle name="Output 2 3 3 5 16" xfId="23731" xr:uid="{67D545F4-5C40-4B39-9232-3FFA4C16EE4A}"/>
    <cellStyle name="Output 2 3 3 5 2" xfId="4280" xr:uid="{3B2F737D-14E7-4A7D-9898-2D67A960E987}"/>
    <cellStyle name="Output 2 3 3 5 3" xfId="6796" xr:uid="{54F38D1E-579E-45F9-B9D1-DB268CD5F4C3}"/>
    <cellStyle name="Output 2 3 3 5 4" xfId="8125" xr:uid="{A21C5FE4-7E26-4EDB-AAE2-91D1F6EA53D3}"/>
    <cellStyle name="Output 2 3 3 5 5" xfId="9454" xr:uid="{525688DD-088F-4D60-839B-527A3ED2ECD1}"/>
    <cellStyle name="Output 2 3 3 5 6" xfId="5790" xr:uid="{BEE5DE62-62B8-4B7C-B2C9-84DD53DAF7D8}"/>
    <cellStyle name="Output 2 3 3 5 7" xfId="10318" xr:uid="{9880DFC0-4544-4A3A-800D-97BA84A58958}"/>
    <cellStyle name="Output 2 3 3 5 8" xfId="13077" xr:uid="{9A85C089-4574-4548-9006-218821C74496}"/>
    <cellStyle name="Output 2 3 3 5 9" xfId="14770" xr:uid="{2014EFB9-4063-41D9-B328-EE60D5931BA9}"/>
    <cellStyle name="Output 2 3 3 6" xfId="3955" xr:uid="{CB3219C9-D390-4992-BBAC-714DE8F2C3B7}"/>
    <cellStyle name="Output 2 3 3 6 10" xfId="16255" xr:uid="{BD1950D3-A8DA-472F-AD76-0F65A5169B04}"/>
    <cellStyle name="Output 2 3 3 6 11" xfId="17584" xr:uid="{B290CA1C-0B92-4842-8DAA-3FEDC3880D29}"/>
    <cellStyle name="Output 2 3 3 6 12" xfId="18915" xr:uid="{DD560C3E-0402-48B7-86B7-5B61D0A60719}"/>
    <cellStyle name="Output 2 3 3 6 13" xfId="11089" xr:uid="{6764BA84-1C46-4895-910D-C33365AD76B7}"/>
    <cellStyle name="Output 2 3 3 6 14" xfId="21305" xr:uid="{8B8CFD28-B259-4541-9E57-D731E3438F7E}"/>
    <cellStyle name="Output 2 3 3 6 15" xfId="22597" xr:uid="{F671A14A-E3D1-47A7-906A-C42D15C582AC}"/>
    <cellStyle name="Output 2 3 3 6 16" xfId="23886" xr:uid="{505E23B6-108C-46AD-B9C3-6BC510C620E0}"/>
    <cellStyle name="Output 2 3 3 6 2" xfId="4264" xr:uid="{48DCA17E-182A-4250-9401-4E335BFDC9B7}"/>
    <cellStyle name="Output 2 3 3 6 3" xfId="6951" xr:uid="{3443080D-AE2D-4379-A3BC-610F1357419A}"/>
    <cellStyle name="Output 2 3 3 6 4" xfId="8280" xr:uid="{2DC2F7CE-1197-40ED-A05D-6908711C5D02}"/>
    <cellStyle name="Output 2 3 3 6 5" xfId="9609" xr:uid="{0518228B-78BD-4B09-BEDC-06300B66B997}"/>
    <cellStyle name="Output 2 3 3 6 6" xfId="8661" xr:uid="{68048FE2-3450-4E51-ACB3-F9C5713715BF}"/>
    <cellStyle name="Output 2 3 3 6 7" xfId="11139" xr:uid="{0415F94C-20F3-4E61-9C3F-88409347B1D8}"/>
    <cellStyle name="Output 2 3 3 6 8" xfId="12630" xr:uid="{35396B19-3F25-4C8F-AECD-E335336F932F}"/>
    <cellStyle name="Output 2 3 3 6 9" xfId="14925" xr:uid="{064DA949-A5FF-43A6-B6F1-103E15A44088}"/>
    <cellStyle name="Output 2 3 3 7" xfId="4107" xr:uid="{39AE4112-8E5A-4116-9489-77452E4FBB1C}"/>
    <cellStyle name="Output 2 3 3 7 10" xfId="16407" xr:uid="{531799FF-3E57-4EC6-B421-C291967E8BA4}"/>
    <cellStyle name="Output 2 3 3 7 11" xfId="17736" xr:uid="{AFBB4CFF-23CC-4E44-B4F2-810632E8F05F}"/>
    <cellStyle name="Output 2 3 3 7 12" xfId="19067" xr:uid="{07D52B00-DB4F-4E4E-9619-29FE220642E3}"/>
    <cellStyle name="Output 2 3 3 7 13" xfId="11738" xr:uid="{78A1B332-A5CE-4F56-AE49-37076349FF0C}"/>
    <cellStyle name="Output 2 3 3 7 14" xfId="21457" xr:uid="{7919D08A-5FBC-4381-B8AE-1D8978CF73A7}"/>
    <cellStyle name="Output 2 3 3 7 15" xfId="22749" xr:uid="{9181EF8A-485A-4BC9-AC5E-4D834C73FD98}"/>
    <cellStyle name="Output 2 3 3 7 16" xfId="24038" xr:uid="{884E1350-E2C9-48DE-BB90-B27544F75CD8}"/>
    <cellStyle name="Output 2 3 3 7 2" xfId="4191" xr:uid="{B04ABA5A-5D53-484D-956D-94E3043B7800}"/>
    <cellStyle name="Output 2 3 3 7 3" xfId="7103" xr:uid="{A74BF24B-FA55-4E9A-8A23-1B96392DD4CB}"/>
    <cellStyle name="Output 2 3 3 7 4" xfId="8432" xr:uid="{C4D286B5-F33D-4DD1-85BF-A9D9B4571CDE}"/>
    <cellStyle name="Output 2 3 3 7 5" xfId="9761" xr:uid="{472D66A8-6259-49C5-9894-F1EEB3CCCA87}"/>
    <cellStyle name="Output 2 3 3 7 6" xfId="5722" xr:uid="{4D0C4E32-8BEE-4C90-8612-478C50B8A362}"/>
    <cellStyle name="Output 2 3 3 7 7" xfId="10777" xr:uid="{C2747D0A-6432-4B0D-969B-E243FE6FF8B6}"/>
    <cellStyle name="Output 2 3 3 7 8" xfId="12643" xr:uid="{7FC47F69-2DEC-4ACB-A359-0FDE30182C9B}"/>
    <cellStyle name="Output 2 3 3 7 9" xfId="15077" xr:uid="{3F72CC36-3814-4FAB-848A-A01C4FCE4C8B}"/>
    <cellStyle name="Output 2 3 3 8" xfId="5053" xr:uid="{384B3357-94B8-4110-A628-627A302601C1}"/>
    <cellStyle name="Output 2 3 3 9" xfId="5963" xr:uid="{353071FB-2BAD-41B0-A9B9-CB6116BE99EA}"/>
    <cellStyle name="Output 2 3 4" xfId="3195" xr:uid="{E9D8CC30-63D0-4898-860C-A0B2D3C960CB}"/>
    <cellStyle name="Output 2 3 4 10" xfId="15495" xr:uid="{78A07B21-F6A5-45E8-B43A-D0EA0F5AD24F}"/>
    <cellStyle name="Output 2 3 4 11" xfId="16824" xr:uid="{D0E5143E-C3F2-4B3F-B0FE-9C2DE368B923}"/>
    <cellStyle name="Output 2 3 4 12" xfId="18155" xr:uid="{751056F4-B52F-47FC-8497-9049C7C5A31A}"/>
    <cellStyle name="Output 2 3 4 13" xfId="20109" xr:uid="{85CC949C-9CE4-4241-B2B2-E8D5AC46470F}"/>
    <cellStyle name="Output 2 3 4 14" xfId="20545" xr:uid="{CA981E0A-F74B-4555-9E29-2BB1C007FE18}"/>
    <cellStyle name="Output 2 3 4 15" xfId="21837" xr:uid="{1BAECA07-8F79-4533-8B1F-4A1D4EB9C0B2}"/>
    <cellStyle name="Output 2 3 4 16" xfId="23126" xr:uid="{CD37BCDA-5F6B-42AC-83F0-E580B678AF15}"/>
    <cellStyle name="Output 2 3 4 2" xfId="5699" xr:uid="{10D54E71-A565-433E-A3E2-3B7C3FB99356}"/>
    <cellStyle name="Output 2 3 4 3" xfId="6191" xr:uid="{2BF7581E-876C-4FD9-A8B0-3F2405CE8C16}"/>
    <cellStyle name="Output 2 3 4 4" xfId="7520" xr:uid="{88464451-49CE-499C-A0F8-ED05521C9AE7}"/>
    <cellStyle name="Output 2 3 4 5" xfId="8849" xr:uid="{31E98A35-FFC9-4C57-98E8-188A0340E4A5}"/>
    <cellStyle name="Output 2 3 4 6" xfId="10950" xr:uid="{0D5A850A-B5D8-43D9-B010-D0F281D9CC5E}"/>
    <cellStyle name="Output 2 3 4 7" xfId="12338" xr:uid="{7945F9D6-3E8C-4440-8901-4CE6AE589AA1}"/>
    <cellStyle name="Output 2 3 4 8" xfId="12345" xr:uid="{1213398D-F0F7-4EB0-ACEE-15701B22A5E3}"/>
    <cellStyle name="Output 2 3 4 9" xfId="14165" xr:uid="{929763CE-B16D-46F7-B6D0-836F4C3C9433}"/>
    <cellStyle name="Output 2 3 5" xfId="3360" xr:uid="{01133C03-007A-44CE-99C1-B330364D0AA8}"/>
    <cellStyle name="Output 2 3 5 10" xfId="15660" xr:uid="{5860053F-6726-4C82-87C8-D5B6BF9D0746}"/>
    <cellStyle name="Output 2 3 5 11" xfId="16989" xr:uid="{8A52393A-88F4-4236-8276-B8810CEF793E}"/>
    <cellStyle name="Output 2 3 5 12" xfId="18320" xr:uid="{1154D90C-393A-4441-88E9-92D10D4B84AB}"/>
    <cellStyle name="Output 2 3 5 13" xfId="11222" xr:uid="{6EF7E27D-C1CE-4372-A669-1333B7679E22}"/>
    <cellStyle name="Output 2 3 5 14" xfId="20710" xr:uid="{AECE4C9A-912B-42D9-8EC0-692C21888BF6}"/>
    <cellStyle name="Output 2 3 5 15" xfId="22002" xr:uid="{424427BE-F4D6-465E-88CE-588CB49982F7}"/>
    <cellStyle name="Output 2 3 5 16" xfId="23291" xr:uid="{AA98FA2D-2B93-4DC0-895D-792768835721}"/>
    <cellStyle name="Output 2 3 5 2" xfId="4452" xr:uid="{6B564AAD-332E-4EB4-AC48-30FD98C5FF86}"/>
    <cellStyle name="Output 2 3 5 3" xfId="6356" xr:uid="{7A3C0738-9FEB-4BC2-A8A8-CED1AD9F68DE}"/>
    <cellStyle name="Output 2 3 5 4" xfId="7685" xr:uid="{08E737DA-A949-49CC-8F92-FC0D1BB0BA8E}"/>
    <cellStyle name="Output 2 3 5 5" xfId="9014" xr:uid="{640B3ECE-B1E9-4D9C-BDEA-A4AE2DE16ABF}"/>
    <cellStyle name="Output 2 3 5 6" xfId="4638" xr:uid="{2D747829-EEB0-436D-8B03-9B49328E7D7A}"/>
    <cellStyle name="Output 2 3 5 7" xfId="11093" xr:uid="{062C303F-3E2D-40CB-BEB3-EFCC4D724C28}"/>
    <cellStyle name="Output 2 3 5 8" xfId="12572" xr:uid="{5104FEC9-4755-4B3C-B870-63A88200B252}"/>
    <cellStyle name="Output 2 3 5 9" xfId="14330" xr:uid="{9A3770EA-472D-4C86-93A5-5ECC06AE8D74}"/>
    <cellStyle name="Output 2 3 6" xfId="3521" xr:uid="{2E79ECE6-63DF-4BA1-BDB6-773715C38C7D}"/>
    <cellStyle name="Output 2 3 6 10" xfId="15821" xr:uid="{53E4E8C8-6B53-4FF3-89F5-5A8308275C1F}"/>
    <cellStyle name="Output 2 3 6 11" xfId="17150" xr:uid="{89F8DC85-F07A-494E-AD99-262CD0990B9F}"/>
    <cellStyle name="Output 2 3 6 12" xfId="18481" xr:uid="{A2ECF246-2192-4918-B0BB-7C130937ECF3}"/>
    <cellStyle name="Output 2 3 6 13" xfId="19305" xr:uid="{33351012-820A-49A8-A566-620D7067839F}"/>
    <cellStyle name="Output 2 3 6 14" xfId="20871" xr:uid="{A74D08D6-94D6-4C4B-A80F-CF35C01F7457}"/>
    <cellStyle name="Output 2 3 6 15" xfId="22163" xr:uid="{D5CB7DB7-2D63-4121-8061-7170E362486F}"/>
    <cellStyle name="Output 2 3 6 16" xfId="23452" xr:uid="{F133E6E5-7CD9-4D93-8303-06BD6739A2AD}"/>
    <cellStyle name="Output 2 3 6 2" xfId="4723" xr:uid="{5B4509DA-53DA-474B-868F-7DBBB5A55CB5}"/>
    <cellStyle name="Output 2 3 6 3" xfId="6517" xr:uid="{C71D9CAC-9F20-4BBC-8FBA-18F618D08B1E}"/>
    <cellStyle name="Output 2 3 6 4" xfId="7846" xr:uid="{0FE4CFF5-7298-4A60-B12D-E74CB05214D2}"/>
    <cellStyle name="Output 2 3 6 5" xfId="9175" xr:uid="{F11B37EA-00B8-4DF2-B6DB-9C32CF646A57}"/>
    <cellStyle name="Output 2 3 6 6" xfId="10023" xr:uid="{CE8480B4-A72F-4889-BDA0-43DEA5626565}"/>
    <cellStyle name="Output 2 3 6 7" xfId="11363" xr:uid="{D621DF3C-7B15-4712-ABAD-105C24EF2206}"/>
    <cellStyle name="Output 2 3 6 8" xfId="13525" xr:uid="{5D427B5C-AFEC-4B8A-89B2-4B1F97FFEB00}"/>
    <cellStyle name="Output 2 3 6 9" xfId="14491" xr:uid="{A22AE54E-7FC0-4F29-82A3-F4331744FB9C}"/>
    <cellStyle name="Output 2 3 7" xfId="3680" xr:uid="{C12E31FF-68AA-4379-8054-793C7964BCCE}"/>
    <cellStyle name="Output 2 3 7 10" xfId="15980" xr:uid="{56FCEF0A-4591-4768-9B21-B78222DB32C2}"/>
    <cellStyle name="Output 2 3 7 11" xfId="17309" xr:uid="{8999A71A-0DB2-4ADA-88AC-5F237EDCCF07}"/>
    <cellStyle name="Output 2 3 7 12" xfId="18640" xr:uid="{7CE40958-B633-4F20-9DB3-198700A034BF}"/>
    <cellStyle name="Output 2 3 7 13" xfId="19585" xr:uid="{5B6E6D76-37C4-42CD-9B4A-7B507149FADF}"/>
    <cellStyle name="Output 2 3 7 14" xfId="21030" xr:uid="{6C5440A1-016E-43FE-9F3F-FEBE630D5418}"/>
    <cellStyle name="Output 2 3 7 15" xfId="22322" xr:uid="{C8D674E5-E77D-4C1C-A38B-2E1E07F1EFAC}"/>
    <cellStyle name="Output 2 3 7 16" xfId="23611" xr:uid="{A39E2A85-9788-41E7-BB42-C35370FEA784}"/>
    <cellStyle name="Output 2 3 7 2" xfId="5061" xr:uid="{E83BD3EA-E3B9-46EE-AA83-82B0BCFEA7DD}"/>
    <cellStyle name="Output 2 3 7 3" xfId="6676" xr:uid="{42F22A57-957D-48B0-9FF1-F8895E140B44}"/>
    <cellStyle name="Output 2 3 7 4" xfId="8005" xr:uid="{3A3C1ADE-530D-4643-B84B-60AF52DAC710}"/>
    <cellStyle name="Output 2 3 7 5" xfId="9334" xr:uid="{D0828149-D6C1-498C-8F7E-7DDBF307612B}"/>
    <cellStyle name="Output 2 3 7 6" xfId="10345" xr:uid="{6B7425A6-FD36-4DBF-9152-03F946A853FB}"/>
    <cellStyle name="Output 2 3 7 7" xfId="11699" xr:uid="{7F7BFE9F-B988-4361-90DF-6CB2461A5A1C}"/>
    <cellStyle name="Output 2 3 7 8" xfId="12488" xr:uid="{0F0F6CEF-F0B8-4D8E-9DB1-9FD5B45FBCAD}"/>
    <cellStyle name="Output 2 3 7 9" xfId="14650" xr:uid="{865C16FD-EF2A-4E20-B042-B8CC30A5FD13}"/>
    <cellStyle name="Output 2 3 8" xfId="3835" xr:uid="{02B50ADB-F61C-411C-9FB1-579618DBE027}"/>
    <cellStyle name="Output 2 3 8 10" xfId="16135" xr:uid="{70F9BC3F-3906-4AA1-9718-A77CEFFCBE63}"/>
    <cellStyle name="Output 2 3 8 11" xfId="17464" xr:uid="{3CD2EEFE-DA8B-4F41-A6FA-2B5D7989A39B}"/>
    <cellStyle name="Output 2 3 8 12" xfId="18795" xr:uid="{12AFCF82-6C54-4306-9AD9-1F8C4DD02294}"/>
    <cellStyle name="Output 2 3 8 13" xfId="19837" xr:uid="{5DAD1980-D60A-43B3-9B44-4580F7AA511F}"/>
    <cellStyle name="Output 2 3 8 14" xfId="21185" xr:uid="{2E0B08AD-F9E5-48D4-B64C-2F9583DB7C86}"/>
    <cellStyle name="Output 2 3 8 15" xfId="22477" xr:uid="{6E4B755E-D3BB-44B8-8E4B-20C8F69F17BC}"/>
    <cellStyle name="Output 2 3 8 16" xfId="23766" xr:uid="{DBE00A97-7ECE-4B38-9CC9-B2E6BD115D26}"/>
    <cellStyle name="Output 2 3 8 2" xfId="5375" xr:uid="{F9C9F5C0-A22C-42F2-A39A-855C20E3294E}"/>
    <cellStyle name="Output 2 3 8 3" xfId="6831" xr:uid="{0AC10CB4-0FD5-4AFE-8DDB-BBC64CE987CA}"/>
    <cellStyle name="Output 2 3 8 4" xfId="8160" xr:uid="{93DBAD92-C97F-4932-A004-B41CC6D98F10}"/>
    <cellStyle name="Output 2 3 8 5" xfId="9489" xr:uid="{BCC4F5D3-C31A-4B9B-989A-418B9715ADFF}"/>
    <cellStyle name="Output 2 3 8 6" xfId="10643" xr:uid="{DF98E268-3905-4945-A5A0-DD9A26E57F4A}"/>
    <cellStyle name="Output 2 3 8 7" xfId="12167" xr:uid="{2FC3938C-6120-45C2-BD18-5A9C33243616}"/>
    <cellStyle name="Output 2 3 8 8" xfId="12730" xr:uid="{CB2E8903-D530-4F6D-8DA3-D931072BC6D2}"/>
    <cellStyle name="Output 2 3 8 9" xfId="14805" xr:uid="{BBC00ADF-9231-472A-8AEA-612926834647}"/>
    <cellStyle name="Output 2 3 9" xfId="3988" xr:uid="{34885C86-9177-4423-991E-01586A170F62}"/>
    <cellStyle name="Output 2 3 9 10" xfId="16288" xr:uid="{07D0B16B-0702-4686-AEFE-3D2D33BD8416}"/>
    <cellStyle name="Output 2 3 9 11" xfId="17617" xr:uid="{C98629FA-D591-4746-A8B1-84552B0FC954}"/>
    <cellStyle name="Output 2 3 9 12" xfId="18948" xr:uid="{77F9925A-1F72-40E1-B350-97F611115DD6}"/>
    <cellStyle name="Output 2 3 9 13" xfId="13852" xr:uid="{D9A743BB-6752-4042-AA76-C8348755E993}"/>
    <cellStyle name="Output 2 3 9 14" xfId="21338" xr:uid="{23A76708-5F1D-4BCB-A87C-10BE0FA35755}"/>
    <cellStyle name="Output 2 3 9 15" xfId="22630" xr:uid="{E7575345-F998-4CA6-A1E3-17871E40591C}"/>
    <cellStyle name="Output 2 3 9 16" xfId="23919" xr:uid="{67CC3348-B1B5-48D9-A53C-64BF1AE8A9C7}"/>
    <cellStyle name="Output 2 3 9 2" xfId="4148" xr:uid="{E8E39F7F-BDD5-4FC9-AF1F-042F725A7CCF}"/>
    <cellStyle name="Output 2 3 9 3" xfId="6984" xr:uid="{C91D2224-A138-44DE-A5BE-43C54EBB0647}"/>
    <cellStyle name="Output 2 3 9 4" xfId="8313" xr:uid="{77C86962-608F-4208-8AB7-5C098FA03BB5}"/>
    <cellStyle name="Output 2 3 9 5" xfId="9642" xr:uid="{4E39AF0D-CAEB-4E81-A33E-77C8487ADC42}"/>
    <cellStyle name="Output 2 3 9 6" xfId="4935" xr:uid="{F60582B4-43FA-42E0-8D0B-80BE32D6BCDF}"/>
    <cellStyle name="Output 2 3 9 7" xfId="10638" xr:uid="{809A4CAA-61D0-4DC9-914A-ABD802CC26AE}"/>
    <cellStyle name="Output 2 3 9 8" xfId="13295" xr:uid="{5E6E0358-F37B-45AD-AC54-27359F9BD4AE}"/>
    <cellStyle name="Output 2 3 9 9" xfId="14958" xr:uid="{CCD49DC6-8D73-45D1-83B5-E9522382F60E}"/>
    <cellStyle name="Output 2 4" xfId="2907" xr:uid="{400A846D-6046-4191-B697-1D35268DFFEC}"/>
    <cellStyle name="Output 2 4 10" xfId="7233" xr:uid="{162E33E0-A32C-4A64-A30C-AC6A8B4BC63D}"/>
    <cellStyle name="Output 2 4 11" xfId="8562" xr:uid="{4522AA7C-262A-439F-96A7-8A29967B7231}"/>
    <cellStyle name="Output 2 4 12" xfId="10088" xr:uid="{9AA0AED6-3EC8-4277-8D78-4D437F61057D}"/>
    <cellStyle name="Output 2 4 13" xfId="11431" xr:uid="{A306DCD2-1A6E-457E-B50E-60B6BF7ABB5E}"/>
    <cellStyle name="Output 2 4 14" xfId="12613" xr:uid="{5CD4E021-8FAF-4892-B6D2-5CBAA6FCE5E6}"/>
    <cellStyle name="Output 2 4 15" xfId="13878" xr:uid="{B7EBE74C-BB8F-4CEE-A12A-AD072F68C396}"/>
    <cellStyle name="Output 2 4 16" xfId="15207" xr:uid="{A6517D6D-C318-4278-8295-499ADC60804D}"/>
    <cellStyle name="Output 2 4 17" xfId="16537" xr:uid="{8EADDC3E-AEFF-4DD5-A466-BBC468A36221}"/>
    <cellStyle name="Output 2 4 18" xfId="17867" xr:uid="{5ADAA265-691D-4C01-8310-0F27E29E39B4}"/>
    <cellStyle name="Output 2 4 19" xfId="19362" xr:uid="{E363582C-9EBF-433E-A545-37D8B4B3368F}"/>
    <cellStyle name="Output 2 4 2" xfId="3256" xr:uid="{F5125648-F16D-4894-B923-B5228C820921}"/>
    <cellStyle name="Output 2 4 2 10" xfId="15556" xr:uid="{BA4C78F8-6B68-4A10-9790-68E7D12758C2}"/>
    <cellStyle name="Output 2 4 2 11" xfId="16885" xr:uid="{9928052C-40AC-4087-AD32-24B3424BA416}"/>
    <cellStyle name="Output 2 4 2 12" xfId="18216" xr:uid="{5D09FA1D-2CAB-4AAB-AA86-C4410AC7C7C6}"/>
    <cellStyle name="Output 2 4 2 13" xfId="19782" xr:uid="{E3CC4390-6761-4511-BEA8-07C45C549685}"/>
    <cellStyle name="Output 2 4 2 14" xfId="20606" xr:uid="{688BB359-DD5A-41E5-8466-AFCE97F57BC0}"/>
    <cellStyle name="Output 2 4 2 15" xfId="21898" xr:uid="{5618F271-6769-4FDB-80F8-BE9664C57C6E}"/>
    <cellStyle name="Output 2 4 2 16" xfId="23187" xr:uid="{750324C3-8544-456A-AB9C-CD9DDFBCA7D2}"/>
    <cellStyle name="Output 2 4 2 2" xfId="5295" xr:uid="{00173158-60F7-4D75-84A7-43524E462AED}"/>
    <cellStyle name="Output 2 4 2 3" xfId="6252" xr:uid="{E086B31D-5A19-4A61-90A5-625CA471BDC8}"/>
    <cellStyle name="Output 2 4 2 4" xfId="7581" xr:uid="{29AD3B5F-E0A8-4CE3-9B30-321861A1BFFB}"/>
    <cellStyle name="Output 2 4 2 5" xfId="8910" xr:uid="{9EB6EBCC-6AE6-420F-80CC-5DB11C5A5D38}"/>
    <cellStyle name="Output 2 4 2 6" xfId="10569" xr:uid="{B0DE3863-D417-4612-B53F-5CAC99D99757}"/>
    <cellStyle name="Output 2 4 2 7" xfId="11933" xr:uid="{19941784-BF0A-4978-B5B9-D2311C8E6132}"/>
    <cellStyle name="Output 2 4 2 8" xfId="13320" xr:uid="{1B5A29AD-2C18-4586-AF84-DF245F8F1B4C}"/>
    <cellStyle name="Output 2 4 2 9" xfId="14226" xr:uid="{3D8E9B65-56EA-49E2-ABD1-79140C8AEC9F}"/>
    <cellStyle name="Output 2 4 20" xfId="20273" xr:uid="{2645DB4F-6EF3-4691-BA4F-DCB1B82659AF}"/>
    <cellStyle name="Output 2 4 21" xfId="21566" xr:uid="{4E3D9F1D-FF28-4055-A60D-3843520FB095}"/>
    <cellStyle name="Output 2 4 22" xfId="22857" xr:uid="{6D15C9BC-1EF4-4E08-9175-8B0ED4D97AB3}"/>
    <cellStyle name="Output 2 4 3" xfId="3421" xr:uid="{688F6ECC-3429-44A7-BF9F-7A36429892E7}"/>
    <cellStyle name="Output 2 4 3 10" xfId="15721" xr:uid="{A2FD8C8E-53D0-48EB-AD37-9C0D92E1069E}"/>
    <cellStyle name="Output 2 4 3 11" xfId="17050" xr:uid="{448A3289-4C2A-43AC-937F-E81FE82A9691}"/>
    <cellStyle name="Output 2 4 3 12" xfId="18381" xr:uid="{5A5A48E7-0120-410A-8170-1C476A2DCFC3}"/>
    <cellStyle name="Output 2 4 3 13" xfId="13280" xr:uid="{4DE53AB1-63C4-4B40-A8EC-7B332D73AD7E}"/>
    <cellStyle name="Output 2 4 3 14" xfId="20771" xr:uid="{137DC6E2-1CAC-48E3-82D7-34DE7CBED2CF}"/>
    <cellStyle name="Output 2 4 3 15" xfId="22063" xr:uid="{17969B88-6998-4A94-91F7-8C4384F60B8E}"/>
    <cellStyle name="Output 2 4 3 16" xfId="23352" xr:uid="{2F400A61-1116-4FDE-AEC6-2D7A6B4B4FE7}"/>
    <cellStyle name="Output 2 4 3 2" xfId="4317" xr:uid="{5FF56FBF-24F8-41B1-8FE4-F9ABAAAC51D0}"/>
    <cellStyle name="Output 2 4 3 3" xfId="6417" xr:uid="{1837954E-BCBF-4F30-851E-859775D37170}"/>
    <cellStyle name="Output 2 4 3 4" xfId="7746" xr:uid="{72E7692E-255B-40A9-8EEA-2124F6CABE23}"/>
    <cellStyle name="Output 2 4 3 5" xfId="9075" xr:uid="{7AFD4380-A0DC-4F9F-A454-D76C7FF23596}"/>
    <cellStyle name="Output 2 4 3 6" xfId="5796" xr:uid="{CAF91BF8-8E62-48B3-80EF-AA668FC33D25}"/>
    <cellStyle name="Output 2 4 3 7" xfId="10601" xr:uid="{2458A029-F894-42C5-B891-56483EB0D1D8}"/>
    <cellStyle name="Output 2 4 3 8" xfId="13694" xr:uid="{A7FDB3C5-92DC-4A60-89CA-05E200514BDB}"/>
    <cellStyle name="Output 2 4 3 9" xfId="14391" xr:uid="{4F50812A-1858-4461-AE5B-075ABDA302BB}"/>
    <cellStyle name="Output 2 4 4" xfId="3581" xr:uid="{655CAEDA-7880-4937-BBA6-6E5519E038AC}"/>
    <cellStyle name="Output 2 4 4 10" xfId="15881" xr:uid="{D52EA711-4511-40EA-8FD3-CF9F0350FC6B}"/>
    <cellStyle name="Output 2 4 4 11" xfId="17210" xr:uid="{F2F57B90-2FDD-4E56-8243-EF8DB9E695DE}"/>
    <cellStyle name="Output 2 4 4 12" xfId="18541" xr:uid="{AF7817F2-775F-4353-856B-933D8485E263}"/>
    <cellStyle name="Output 2 4 4 13" xfId="19439" xr:uid="{BC0A3E04-74B2-4AFB-9758-B1FAC70727A0}"/>
    <cellStyle name="Output 2 4 4 14" xfId="20931" xr:uid="{F0A48C50-2E5F-44BF-8812-EA3AEA225DD2}"/>
    <cellStyle name="Output 2 4 4 15" xfId="22223" xr:uid="{E774C3F2-AD08-4910-8EDA-18054AD0918A}"/>
    <cellStyle name="Output 2 4 4 16" xfId="23512" xr:uid="{8EDB0B70-5F4D-4B41-922C-A38DD86F1292}"/>
    <cellStyle name="Output 2 4 4 2" xfId="4878" xr:uid="{25DA2027-59D3-49BD-8FE0-C3C173647608}"/>
    <cellStyle name="Output 2 4 4 3" xfId="6577" xr:uid="{DD9607B4-E023-469B-AC09-FFFE6190D4E6}"/>
    <cellStyle name="Output 2 4 4 4" xfId="7906" xr:uid="{0D7C533E-D7AE-43B9-B1AB-8DF16082B611}"/>
    <cellStyle name="Output 2 4 4 5" xfId="9235" xr:uid="{5B876547-AE5A-40C0-AAA6-4137DE793344}"/>
    <cellStyle name="Output 2 4 4 6" xfId="10172" xr:uid="{738A6CF8-A2D2-44B9-9AD7-E7B1845CEF97}"/>
    <cellStyle name="Output 2 4 4 7" xfId="11517" xr:uid="{E6E7A76E-F9C4-474B-BC79-1394BB516359}"/>
    <cellStyle name="Output 2 4 4 8" xfId="13514" xr:uid="{575BA03C-A009-4E5D-AD83-BBD554F5BC36}"/>
    <cellStyle name="Output 2 4 4 9" xfId="14551" xr:uid="{78F6AC7A-131E-47C5-B795-E1C5BD4E4B6D}"/>
    <cellStyle name="Output 2 4 5" xfId="3740" xr:uid="{EFE83226-55CE-4577-9FC4-FB9F0B9A313A}"/>
    <cellStyle name="Output 2 4 5 10" xfId="16040" xr:uid="{EB7CD415-04FC-42B3-8CC4-99B2CBA9FC4F}"/>
    <cellStyle name="Output 2 4 5 11" xfId="17369" xr:uid="{EA1974EC-A0DA-44A9-91F2-16345885FD8A}"/>
    <cellStyle name="Output 2 4 5 12" xfId="18700" xr:uid="{D840918D-F13E-42FC-9615-A09ED7FCF3E4}"/>
    <cellStyle name="Output 2 4 5 13" xfId="12313" xr:uid="{94E6B57F-83FD-462E-8E67-A11E260C8921}"/>
    <cellStyle name="Output 2 4 5 14" xfId="21090" xr:uid="{BDFC5223-B612-4BFC-97D9-CBD2B561445A}"/>
    <cellStyle name="Output 2 4 5 15" xfId="22382" xr:uid="{44583332-EE44-4F6E-ACC0-491C6CB02E95}"/>
    <cellStyle name="Output 2 4 5 16" xfId="23671" xr:uid="{F14FA1CB-A9DF-4976-9AB7-5D037BC82594}"/>
    <cellStyle name="Output 2 4 5 2" xfId="4439" xr:uid="{9039FDC7-AC91-42A1-9CC1-620B11CC1FC8}"/>
    <cellStyle name="Output 2 4 5 3" xfId="6736" xr:uid="{28392F51-535C-419A-B310-F33F0DC73958}"/>
    <cellStyle name="Output 2 4 5 4" xfId="8065" xr:uid="{CA48CC5F-C721-4BA9-94DE-24561E0533D3}"/>
    <cellStyle name="Output 2 4 5 5" xfId="9394" xr:uid="{E43E5F63-CC99-412A-851A-D93941BE9AE9}"/>
    <cellStyle name="Output 2 4 5 6" xfId="7329" xr:uid="{6F2A51CE-C8A8-463C-B3FC-4A5F67F5EBA4}"/>
    <cellStyle name="Output 2 4 5 7" xfId="10178" xr:uid="{4A6FBDE9-80DD-46DB-B3A4-9ECC216C66F0}"/>
    <cellStyle name="Output 2 4 5 8" xfId="12492" xr:uid="{A48487FD-A9CB-4ED3-B34C-E912FB1A99A8}"/>
    <cellStyle name="Output 2 4 5 9" xfId="14710" xr:uid="{C641779A-00AF-4644-B7C8-61E5F14B2755}"/>
    <cellStyle name="Output 2 4 6" xfId="3895" xr:uid="{C6335043-F139-4089-8AE6-F6421C2267F7}"/>
    <cellStyle name="Output 2 4 6 10" xfId="16195" xr:uid="{7185BEE6-C4C2-4ADE-B9F1-B31E912631EF}"/>
    <cellStyle name="Output 2 4 6 11" xfId="17524" xr:uid="{40CE83BD-ED5D-4A3D-B9B4-060F90BA000B}"/>
    <cellStyle name="Output 2 4 6 12" xfId="18855" xr:uid="{F93AF063-558E-40C7-B803-3F941520597B}"/>
    <cellStyle name="Output 2 4 6 13" xfId="12062" xr:uid="{D477435F-EBF7-4745-9ECE-A8CD56433895}"/>
    <cellStyle name="Output 2 4 6 14" xfId="21245" xr:uid="{B2036B18-C16A-4B42-B9AF-16D4FB686C66}"/>
    <cellStyle name="Output 2 4 6 15" xfId="22537" xr:uid="{8CCAA0C2-CA6B-47F0-8334-C48307BB0DC0}"/>
    <cellStyle name="Output 2 4 6 16" xfId="23826" xr:uid="{2A055C67-30A6-4767-BA40-A17078B8C334}"/>
    <cellStyle name="Output 2 4 6 2" xfId="4432" xr:uid="{635D0D1E-8D13-4F79-8BF5-B7CF7B6AE2E7}"/>
    <cellStyle name="Output 2 4 6 3" xfId="6891" xr:uid="{F5224143-F34F-4867-8E31-C1B2C74948BB}"/>
    <cellStyle name="Output 2 4 6 4" xfId="8220" xr:uid="{43216AC2-7174-4D51-A1CE-452980213FD6}"/>
    <cellStyle name="Output 2 4 6 5" xfId="9549" xr:uid="{7AAE40BE-22CB-40A8-830D-93E6191B0DE1}"/>
    <cellStyle name="Output 2 4 6 6" xfId="5997" xr:uid="{CA579B75-050F-4D6C-A975-EA65EA806E23}"/>
    <cellStyle name="Output 2 4 6 7" xfId="11158" xr:uid="{59E602FA-976F-4FF6-822E-0CAFE8B21C55}"/>
    <cellStyle name="Output 2 4 6 8" xfId="12965" xr:uid="{81BF4E96-C522-42A0-B955-7B015268811B}"/>
    <cellStyle name="Output 2 4 6 9" xfId="14865" xr:uid="{AE4F45CC-E254-4040-9F69-2E437E45E200}"/>
    <cellStyle name="Output 2 4 7" xfId="4047" xr:uid="{05D1A9EE-F36D-4EDC-AA59-5608944B567C}"/>
    <cellStyle name="Output 2 4 7 10" xfId="16347" xr:uid="{05AC405F-67D4-49F6-BD33-050366134C54}"/>
    <cellStyle name="Output 2 4 7 11" xfId="17676" xr:uid="{1AF4C3C5-449B-409B-A2D7-C367AED99028}"/>
    <cellStyle name="Output 2 4 7 12" xfId="19007" xr:uid="{1B18D914-D904-4C40-AC87-CCB392BD3F0A}"/>
    <cellStyle name="Output 2 4 7 13" xfId="17771" xr:uid="{F673C8F3-B82E-4336-9CA3-0C2D37DFE903}"/>
    <cellStyle name="Output 2 4 7 14" xfId="21397" xr:uid="{5655C1F1-6019-443F-AFBB-0914A049C128}"/>
    <cellStyle name="Output 2 4 7 15" xfId="22689" xr:uid="{47F2539E-5AC3-4FBA-9549-16683782F0E5}"/>
    <cellStyle name="Output 2 4 7 16" xfId="23978" xr:uid="{4F784A49-D878-44B4-BD75-D600450100F9}"/>
    <cellStyle name="Output 2 4 7 2" xfId="4221" xr:uid="{1EBC3284-80F4-4DCD-81D4-31B87B7E351B}"/>
    <cellStyle name="Output 2 4 7 3" xfId="7043" xr:uid="{B80E8BF3-BE0E-4121-A310-6333298CDEF4}"/>
    <cellStyle name="Output 2 4 7 4" xfId="8372" xr:uid="{ADE9EE39-0CE9-4755-A840-E0A97A1A9468}"/>
    <cellStyle name="Output 2 4 7 5" xfId="9701" xr:uid="{C139B928-91FC-48EE-94F9-A79477E1EB51}"/>
    <cellStyle name="Output 2 4 7 6" xfId="8466" xr:uid="{01668D3B-2BE5-436B-8CF2-419D30A4273D}"/>
    <cellStyle name="Output 2 4 7 7" xfId="10237" xr:uid="{F3C38900-CBF2-4021-AC46-998DD8F8666E}"/>
    <cellStyle name="Output 2 4 7 8" xfId="12811" xr:uid="{3407887F-14C2-424C-A63B-CDC193B6A87D}"/>
    <cellStyle name="Output 2 4 7 9" xfId="15017" xr:uid="{0C21E001-7981-4377-AF81-82855BF204CA}"/>
    <cellStyle name="Output 2 4 8" xfId="4792" xr:uid="{5F10F24F-CE4D-456A-8FC6-A2A7F876AA63}"/>
    <cellStyle name="Output 2 4 9" xfId="5903" xr:uid="{A9F005DC-CB6A-4287-8A1D-B5E46AC8797B}"/>
    <cellStyle name="Output 2 5" xfId="2968" xr:uid="{947ECE2D-EE1A-49E9-A6AA-7BE495A4A4CF}"/>
    <cellStyle name="Output 2 5 10" xfId="7294" xr:uid="{D7C0B2B3-83A2-4A07-BB7F-C804E5F41D93}"/>
    <cellStyle name="Output 2 5 11" xfId="8623" xr:uid="{2DE1CC6C-E298-476A-B1B9-DF72E7B43AE7}"/>
    <cellStyle name="Output 2 5 12" xfId="10182" xr:uid="{CD6063C7-A3F9-45A9-B339-DDC36EBADC11}"/>
    <cellStyle name="Output 2 5 13" xfId="11528" xr:uid="{7EF903E7-553E-4534-8F67-3CC6946A5D87}"/>
    <cellStyle name="Output 2 5 14" xfId="12854" xr:uid="{56F554AA-88D6-4814-9C6D-427C9636B616}"/>
    <cellStyle name="Output 2 5 15" xfId="13939" xr:uid="{E6D30FCC-8AF6-400F-B11D-26E9E5A1CD17}"/>
    <cellStyle name="Output 2 5 16" xfId="15268" xr:uid="{9BE28B33-DA02-4431-8AC2-D1B418D30097}"/>
    <cellStyle name="Output 2 5 17" xfId="16598" xr:uid="{A6C7E53D-5964-4DA7-B2E4-151BB7918682}"/>
    <cellStyle name="Output 2 5 18" xfId="17928" xr:uid="{9328625C-7D3B-4C9E-86BA-9941D8ABD9F2}"/>
    <cellStyle name="Output 2 5 19" xfId="19448" xr:uid="{E997B7A7-2A9E-4348-A303-0914CB3A6460}"/>
    <cellStyle name="Output 2 5 2" xfId="3317" xr:uid="{FA1169A0-809D-4A1F-8B11-A1832B3C6933}"/>
    <cellStyle name="Output 2 5 2 10" xfId="15617" xr:uid="{19B4011F-EA1F-4A6C-86E5-38FE58551689}"/>
    <cellStyle name="Output 2 5 2 11" xfId="16946" xr:uid="{857FCA11-90AC-4629-BF55-1AFDF8E1E0EE}"/>
    <cellStyle name="Output 2 5 2 12" xfId="18277" xr:uid="{6A74C151-D5A6-44F2-9815-F5D17D7E1CF1}"/>
    <cellStyle name="Output 2 5 2 13" xfId="19648" xr:uid="{A71D46A5-73A6-4BC8-A936-40C2FBD1DE88}"/>
    <cellStyle name="Output 2 5 2 14" xfId="20667" xr:uid="{582875F4-1C81-4E1C-B70C-E8B13A83E4A1}"/>
    <cellStyle name="Output 2 5 2 15" xfId="21959" xr:uid="{217511C1-A5BF-4572-B53A-9F93041F51EF}"/>
    <cellStyle name="Output 2 5 2 16" xfId="23248" xr:uid="{B612FFDF-0816-42CC-A78D-C3ED54875A7A}"/>
    <cellStyle name="Output 2 5 2 2" xfId="5134" xr:uid="{C095DC86-21F1-4F3F-98E7-8F498D1D2ECC}"/>
    <cellStyle name="Output 2 5 2 3" xfId="6313" xr:uid="{B69BFD1A-397A-41A1-B9F2-C944B476089E}"/>
    <cellStyle name="Output 2 5 2 4" xfId="7642" xr:uid="{31D21982-74C1-4605-B92B-63820346137D}"/>
    <cellStyle name="Output 2 5 2 5" xfId="8971" xr:uid="{D1EE4941-9F54-477D-96EE-513013FBD072}"/>
    <cellStyle name="Output 2 5 2 6" xfId="10413" xr:uid="{D0BA0456-754D-429A-AFFC-DA035BB40B3D}"/>
    <cellStyle name="Output 2 5 2 7" xfId="11771" xr:uid="{116330C8-C321-4F13-ABAC-ED784736B24B}"/>
    <cellStyle name="Output 2 5 2 8" xfId="13256" xr:uid="{7C764455-B937-4478-AAB7-843FEF6BF33F}"/>
    <cellStyle name="Output 2 5 2 9" xfId="14287" xr:uid="{2E0BDCC8-B0C3-4409-ACB0-FE72148FE991}"/>
    <cellStyle name="Output 2 5 20" xfId="20334" xr:uid="{7AF990B7-DFC4-4E9A-9A26-972C3EDC2C5C}"/>
    <cellStyle name="Output 2 5 21" xfId="21627" xr:uid="{EBA440C2-228E-4C5A-BCD6-6C23E02BA66A}"/>
    <cellStyle name="Output 2 5 22" xfId="22918" xr:uid="{022FE0FF-A085-4598-B346-A3109E08FAD4}"/>
    <cellStyle name="Output 2 5 3" xfId="3482" xr:uid="{F3190E87-164F-42E3-9993-D7C27B38E437}"/>
    <cellStyle name="Output 2 5 3 10" xfId="15782" xr:uid="{AC120289-CB84-4242-9E66-A09613E7B4C5}"/>
    <cellStyle name="Output 2 5 3 11" xfId="17111" xr:uid="{A6188AC7-38C1-496D-AF7A-56970A79CD98}"/>
    <cellStyle name="Output 2 5 3 12" xfId="18442" xr:uid="{2635E437-B9C8-4D63-8F09-624308D91EAA}"/>
    <cellStyle name="Output 2 5 3 13" xfId="19593" xr:uid="{23D6C8B3-0ACB-42FF-961C-B982944CF262}"/>
    <cellStyle name="Output 2 5 3 14" xfId="20832" xr:uid="{A272CCE8-B0B3-4FCC-9B49-B43921B50382}"/>
    <cellStyle name="Output 2 5 3 15" xfId="22124" xr:uid="{0F426BF6-8BA9-4054-9F39-29C6D6DB7AE2}"/>
    <cellStyle name="Output 2 5 3 16" xfId="23413" xr:uid="{E48FAD3A-CEA8-48CE-AFEA-892D0DD77F67}"/>
    <cellStyle name="Output 2 5 3 2" xfId="5069" xr:uid="{06E3BF20-46B1-4F51-A1D6-BB112E54F674}"/>
    <cellStyle name="Output 2 5 3 3" xfId="6478" xr:uid="{353E6577-3EF7-48B9-BCCF-6B67C1322410}"/>
    <cellStyle name="Output 2 5 3 4" xfId="7807" xr:uid="{D0C8A26B-DC11-4BB3-9BFB-4E2BAEF5F203}"/>
    <cellStyle name="Output 2 5 3 5" xfId="9136" xr:uid="{4CCBF525-54BF-4364-9AA9-8E428F1BA0A7}"/>
    <cellStyle name="Output 2 5 3 6" xfId="10353" xr:uid="{5C3A7BC7-FBAB-4B2B-8D09-ED795C296897}"/>
    <cellStyle name="Output 2 5 3 7" xfId="11707" xr:uid="{DC610804-5CA8-49E9-A00F-D8AE4C486621}"/>
    <cellStyle name="Output 2 5 3 8" xfId="12536" xr:uid="{DBB2B2F5-438D-445D-B1B9-95F95D3DF2E7}"/>
    <cellStyle name="Output 2 5 3 9" xfId="14452" xr:uid="{D474E5A2-329A-4B81-99F7-32DE1B9CAA77}"/>
    <cellStyle name="Output 2 5 4" xfId="3642" xr:uid="{D7D837A1-BE25-4B4C-958C-F7AA40078660}"/>
    <cellStyle name="Output 2 5 4 10" xfId="15942" xr:uid="{83AA1BEF-3DBF-4F94-8D33-6D45FD4FEAC6}"/>
    <cellStyle name="Output 2 5 4 11" xfId="17271" xr:uid="{11BB7023-5858-4D49-BD3F-EF317D5AE889}"/>
    <cellStyle name="Output 2 5 4 12" xfId="18602" xr:uid="{17B5FA74-48C5-4826-BC2A-6ED425887A42}"/>
    <cellStyle name="Output 2 5 4 13" xfId="20021" xr:uid="{E9A0C4E6-4CEC-4F96-AB5A-C4D608845714}"/>
    <cellStyle name="Output 2 5 4 14" xfId="20992" xr:uid="{E18C2A47-0046-4FC2-A58B-42E4DAC23F14}"/>
    <cellStyle name="Output 2 5 4 15" xfId="22284" xr:uid="{FF92D725-93DA-4FAD-B0D9-28D6D1CCBFBA}"/>
    <cellStyle name="Output 2 5 4 16" xfId="23573" xr:uid="{C44B4938-A476-471B-B842-75A8EB5A4D0A}"/>
    <cellStyle name="Output 2 5 4 2" xfId="5594" xr:uid="{C5CDCEE0-0BD0-4631-95C6-727408338A8F}"/>
    <cellStyle name="Output 2 5 4 3" xfId="6638" xr:uid="{5DE1715E-37E8-444F-BAF8-29DB888BFE43}"/>
    <cellStyle name="Output 2 5 4 4" xfId="7967" xr:uid="{593E9773-8A27-4466-9337-7CCAD2BDA2A3}"/>
    <cellStyle name="Output 2 5 4 5" xfId="9296" xr:uid="{B9AB22D0-6F1D-4CF5-A787-0CEF5A03D799}"/>
    <cellStyle name="Output 2 5 4 6" xfId="10849" xr:uid="{2E120699-D5E1-4799-9FA2-9FC26C805E51}"/>
    <cellStyle name="Output 2 5 4 7" xfId="12232" xr:uid="{1DF85C00-2E1C-4C14-ACD1-4444749ECA9B}"/>
    <cellStyle name="Output 2 5 4 8" xfId="12802" xr:uid="{5CE7EA09-D96C-4DC8-841A-7ABEC6A2F1CE}"/>
    <cellStyle name="Output 2 5 4 9" xfId="14612" xr:uid="{6CFD6DA6-AA41-4425-BA10-6DE60AA329D0}"/>
    <cellStyle name="Output 2 5 5" xfId="3801" xr:uid="{EA71DC0E-10DD-45FA-AC2A-9E0AFBBF1B7D}"/>
    <cellStyle name="Output 2 5 5 10" xfId="16101" xr:uid="{0CCC53D8-A807-4CD4-AB84-F640AF7AADF6}"/>
    <cellStyle name="Output 2 5 5 11" xfId="17430" xr:uid="{F1005730-5767-4D64-80BB-8D6E934D97C1}"/>
    <cellStyle name="Output 2 5 5 12" xfId="18761" xr:uid="{A75CF724-92DF-4CBC-A244-CA87F650167C}"/>
    <cellStyle name="Output 2 5 5 13" xfId="12652" xr:uid="{424ECB03-4762-49EE-BB14-5DF523064DD5}"/>
    <cellStyle name="Output 2 5 5 14" xfId="21151" xr:uid="{0E233655-AB4A-4DE5-B591-D80F28886211}"/>
    <cellStyle name="Output 2 5 5 15" xfId="22443" xr:uid="{0D39981B-ECBB-41FD-97BA-AB9875A6F43D}"/>
    <cellStyle name="Output 2 5 5 16" xfId="23732" xr:uid="{ABFF4D5B-D472-4A6B-8BA9-E84BCABEB9CD}"/>
    <cellStyle name="Output 2 5 5 2" xfId="4279" xr:uid="{334A8AE8-297D-4E94-ABD9-A03883485E18}"/>
    <cellStyle name="Output 2 5 5 3" xfId="6797" xr:uid="{9B314414-B0AF-46AD-B069-28B4191544DE}"/>
    <cellStyle name="Output 2 5 5 4" xfId="8126" xr:uid="{6A2B2465-154A-4A19-A803-28D41ADB0035}"/>
    <cellStyle name="Output 2 5 5 5" xfId="9455" xr:uid="{8D0A0B54-954B-4228-874C-31C74DFADECF}"/>
    <cellStyle name="Output 2 5 5 6" xfId="5638" xr:uid="{C59AA447-FFA3-4AD8-8A7E-B4C5CC2BBFC8}"/>
    <cellStyle name="Output 2 5 5 7" xfId="11035" xr:uid="{19CD3FAB-819A-4842-B0B5-67D1764B6AF5}"/>
    <cellStyle name="Output 2 5 5 8" xfId="13234" xr:uid="{17EFCE97-BF91-4D8E-98E4-5DD8ACAEA22E}"/>
    <cellStyle name="Output 2 5 5 9" xfId="14771" xr:uid="{8B202E96-5C33-4BB4-BE35-8DE4BF337BCC}"/>
    <cellStyle name="Output 2 5 6" xfId="3956" xr:uid="{B670F118-05DE-4D12-A5E0-08C24CD72549}"/>
    <cellStyle name="Output 2 5 6 10" xfId="16256" xr:uid="{3497E8DD-2E5F-4BFA-AA43-54C901870ECA}"/>
    <cellStyle name="Output 2 5 6 11" xfId="17585" xr:uid="{D805CF35-F0E1-41C4-A7D2-F87E395F7957}"/>
    <cellStyle name="Output 2 5 6 12" xfId="18916" xr:uid="{4ED6684F-5A40-481C-99FA-8D684D63BB8F}"/>
    <cellStyle name="Output 2 5 6 13" xfId="12594" xr:uid="{09FEB23C-DFE6-4E5F-B1D1-DEEE0B3718AD}"/>
    <cellStyle name="Output 2 5 6 14" xfId="21306" xr:uid="{D66D8622-5D8D-4FF8-A1D7-2EB2F1B5F8F0}"/>
    <cellStyle name="Output 2 5 6 15" xfId="22598" xr:uid="{0FA1A28B-D609-43B1-B092-4E4FBFCBBD4A}"/>
    <cellStyle name="Output 2 5 6 16" xfId="23887" xr:uid="{27A0D2EF-31D5-4BE1-896A-26201113786B}"/>
    <cellStyle name="Output 2 5 6 2" xfId="4431" xr:uid="{1C02B58C-C22E-44DD-912F-C3735128366D}"/>
    <cellStyle name="Output 2 5 6 3" xfId="6952" xr:uid="{DD8C2EFA-0592-443F-900C-A59A0645D55B}"/>
    <cellStyle name="Output 2 5 6 4" xfId="8281" xr:uid="{74B73F3C-35A5-4F65-8B7C-ED3284FEC665}"/>
    <cellStyle name="Output 2 5 6 5" xfId="9610" xr:uid="{6D4F2296-7260-431F-8623-C90B8E6DFA9C}"/>
    <cellStyle name="Output 2 5 6 6" xfId="5578" xr:uid="{E57FA00B-D998-482E-85CC-01153636E2B8}"/>
    <cellStyle name="Output 2 5 6 7" xfId="9899" xr:uid="{6C91161E-37CB-4F70-8050-00C483AC2A1D}"/>
    <cellStyle name="Output 2 5 6 8" xfId="12795" xr:uid="{CAF3F329-E1DA-40A0-9861-3E672F9CAC59}"/>
    <cellStyle name="Output 2 5 6 9" xfId="14926" xr:uid="{1B8734BB-6605-42BB-AED4-7E11355E776C}"/>
    <cellStyle name="Output 2 5 7" xfId="4108" xr:uid="{4D8A9951-6C44-4B13-8547-6090E00FD66D}"/>
    <cellStyle name="Output 2 5 7 10" xfId="16408" xr:uid="{FC8AA67D-9B32-4C1E-AE88-AF2CB6ABB3BC}"/>
    <cellStyle name="Output 2 5 7 11" xfId="17737" xr:uid="{87BE6491-4481-40B2-AA87-94302CF47772}"/>
    <cellStyle name="Output 2 5 7 12" xfId="19068" xr:uid="{6262D9F3-1EBE-4700-8B7D-91934FF1F9F6}"/>
    <cellStyle name="Output 2 5 7 13" xfId="12932" xr:uid="{61B41553-4F1F-4C12-B4D6-2902E588774F}"/>
    <cellStyle name="Output 2 5 7 14" xfId="21458" xr:uid="{6C49AC50-63BF-456B-B976-FF3436B76006}"/>
    <cellStyle name="Output 2 5 7 15" xfId="22750" xr:uid="{BB441F2A-78D0-4022-AA74-E6A847A47268}"/>
    <cellStyle name="Output 2 5 7 16" xfId="24039" xr:uid="{9417441D-02D2-4E45-82EE-9C788DA4B4BC}"/>
    <cellStyle name="Output 2 5 7 2" xfId="4190" xr:uid="{5B22768E-DB0B-4703-BEAF-EFE4926B887A}"/>
    <cellStyle name="Output 2 5 7 3" xfId="7104" xr:uid="{2C0518D3-6B77-4FFF-A38C-68E589B5A1AC}"/>
    <cellStyle name="Output 2 5 7 4" xfId="8433" xr:uid="{5075A254-A867-4852-ABAC-12D90948B515}"/>
    <cellStyle name="Output 2 5 7 5" xfId="9762" xr:uid="{8D98A80E-5F5B-430C-B4EA-FE071BA96046}"/>
    <cellStyle name="Output 2 5 7 6" xfId="4497" xr:uid="{650CFE40-3020-46E7-A430-64B34E76B3CD}"/>
    <cellStyle name="Output 2 5 7 7" xfId="10616" xr:uid="{64CADB72-1D67-4BA5-9A00-0D7DF176DE7C}"/>
    <cellStyle name="Output 2 5 7 8" xfId="12979" xr:uid="{4A54785A-6A30-4FEA-A500-0A93396FEFCB}"/>
    <cellStyle name="Output 2 5 7 9" xfId="15078" xr:uid="{89A45B32-39C3-4043-B584-579236A20E2A}"/>
    <cellStyle name="Output 2 5 8" xfId="4889" xr:uid="{D69CCB56-6562-4778-8776-40B32016C21A}"/>
    <cellStyle name="Output 2 5 9" xfId="5964" xr:uid="{2F8B3A79-FB90-48D6-8885-395E2AC8692E}"/>
    <cellStyle name="Output 2 6" xfId="3074" xr:uid="{15713F1B-8ED8-4C4D-86E7-AC37F7FEC2CF}"/>
    <cellStyle name="Output 2 6 10" xfId="15374" xr:uid="{90C329DA-4E32-42F7-A05F-672AAB997B49}"/>
    <cellStyle name="Output 2 6 11" xfId="16703" xr:uid="{7F924B59-21C2-4044-A863-C389DA307866}"/>
    <cellStyle name="Output 2 6 12" xfId="18034" xr:uid="{A2974DDE-284C-47F4-A0BF-8FB96FD6E5FD}"/>
    <cellStyle name="Output 2 6 13" xfId="19941" xr:uid="{4914CDD4-EEE2-487B-8183-240CE8D0A855}"/>
    <cellStyle name="Output 2 6 14" xfId="20424" xr:uid="{9F5E0EE9-ABB6-4729-BCE3-F79B5A7F292C}"/>
    <cellStyle name="Output 2 6 15" xfId="21716" xr:uid="{4DF9E671-4D49-445D-8F1D-ED296767B284}"/>
    <cellStyle name="Output 2 6 16" xfId="23005" xr:uid="{5CD6C455-FEC4-4138-B099-CD5C655E618D}"/>
    <cellStyle name="Output 2 6 2" xfId="5498" xr:uid="{FA1F8E01-A7D5-4C84-B199-C0CB44C8AD5A}"/>
    <cellStyle name="Output 2 6 3" xfId="6070" xr:uid="{A06C3F64-A90E-487D-96CB-119B918C589B}"/>
    <cellStyle name="Output 2 6 4" xfId="7399" xr:uid="{951C3655-D659-4EB5-A452-BE3BEBFC471F}"/>
    <cellStyle name="Output 2 6 5" xfId="8728" xr:uid="{78EBFC20-AFBE-439E-84C6-E48DB39FF192}"/>
    <cellStyle name="Output 2 6 6" xfId="10757" xr:uid="{FB499FD2-E9BB-4676-8F74-AC8E8E791F0B}"/>
    <cellStyle name="Output 2 6 7" xfId="12135" xr:uid="{0364AA0B-3773-4835-849B-F3F305D51F21}"/>
    <cellStyle name="Output 2 6 8" xfId="12521" xr:uid="{FD33C057-40A9-483C-87FB-8D4019F7C1DA}"/>
    <cellStyle name="Output 2 6 9" xfId="14044" xr:uid="{0E6905F4-0234-44B4-BB4A-718C19E53F4D}"/>
    <cellStyle name="Output 2 7" xfId="3042" xr:uid="{66BD4FC8-0BC5-44C5-8A64-78885BFC81D3}"/>
    <cellStyle name="Output 2 7 10" xfId="15342" xr:uid="{2B523541-ADD4-4F25-9622-1466D94F3C3A}"/>
    <cellStyle name="Output 2 7 11" xfId="16671" xr:uid="{46FA17BA-A740-4AB5-8046-720DB8394B22}"/>
    <cellStyle name="Output 2 7 12" xfId="18002" xr:uid="{848D9F3B-02CF-45D8-B35F-513CEB582F24}"/>
    <cellStyle name="Output 2 7 13" xfId="19867" xr:uid="{F4E4A362-2546-43D5-B96A-A93BC9E038C6}"/>
    <cellStyle name="Output 2 7 14" xfId="20392" xr:uid="{7DDE1246-37BE-4616-BEE6-D00D1B3C3D48}"/>
    <cellStyle name="Output 2 7 15" xfId="21684" xr:uid="{F4F0A4DC-9A1D-4F52-880A-C554A44ED546}"/>
    <cellStyle name="Output 2 7 16" xfId="22973" xr:uid="{3A5D369C-BB6E-4B78-8B79-9EA3CA933832}"/>
    <cellStyle name="Output 2 7 2" xfId="5407" xr:uid="{D3EA07EB-CE9A-463F-9A47-1B22E464D0D6}"/>
    <cellStyle name="Output 2 7 3" xfId="6038" xr:uid="{C2DE3AD4-1E14-4AD1-BAC0-12D0F1DA25EB}"/>
    <cellStyle name="Output 2 7 4" xfId="7367" xr:uid="{8FB1FD64-496D-47B5-A1F8-42B0D0AA21CC}"/>
    <cellStyle name="Output 2 7 5" xfId="8696" xr:uid="{6DCF14D3-A41F-4EE8-90A1-DB8A90FC2FAF}"/>
    <cellStyle name="Output 2 7 6" xfId="10673" xr:uid="{03585406-1A23-4D58-8B36-2104591AD6DD}"/>
    <cellStyle name="Output 2 7 7" xfId="12044" xr:uid="{B16C847C-7CDB-4B2D-9BF6-2C9980DEF414}"/>
    <cellStyle name="Output 2 7 8" xfId="12660" xr:uid="{87B395CF-9CE2-45F2-A149-0F003772C090}"/>
    <cellStyle name="Output 2 7 9" xfId="14012" xr:uid="{07740575-2A8E-45AE-8689-9D3386AFEC42}"/>
    <cellStyle name="Output 2 8" xfId="3056" xr:uid="{A1DFEEAC-C49A-4AB7-8CA5-518F4FE648E1}"/>
    <cellStyle name="Output 2 8 10" xfId="15356" xr:uid="{BC7E988C-0FBE-41CF-A17D-740B0B17ADF6}"/>
    <cellStyle name="Output 2 8 11" xfId="16685" xr:uid="{167C2E6D-95A0-4CB3-9014-499980C7EE6A}"/>
    <cellStyle name="Output 2 8 12" xfId="18016" xr:uid="{C1DC5B64-1261-4C83-9838-60D553E4FE7B}"/>
    <cellStyle name="Output 2 8 13" xfId="19793" xr:uid="{8850C0FC-3F53-4164-93F9-ADFA47473DD6}"/>
    <cellStyle name="Output 2 8 14" xfId="20406" xr:uid="{A7F4623D-70DD-4FA8-9BA2-A7A6DD0E60E1}"/>
    <cellStyle name="Output 2 8 15" xfId="21698" xr:uid="{4AAF2196-F4C7-4E59-9101-32163EF3DAFC}"/>
    <cellStyle name="Output 2 8 16" xfId="22987" xr:uid="{25F3AF15-69B9-4986-BF82-0FB8844AE28B}"/>
    <cellStyle name="Output 2 8 2" xfId="5308" xr:uid="{C16DB2E7-2E15-4057-B9C3-97B919806FDD}"/>
    <cellStyle name="Output 2 8 3" xfId="6052" xr:uid="{43589256-BD3B-4A78-B9DF-F1EB3ED0141A}"/>
    <cellStyle name="Output 2 8 4" xfId="7381" xr:uid="{0575E407-1349-43F5-8E17-27FD8332825B}"/>
    <cellStyle name="Output 2 8 5" xfId="8710" xr:uid="{38A7B96C-E153-460B-A598-50610727217E}"/>
    <cellStyle name="Output 2 8 6" xfId="10580" xr:uid="{77073EAC-F883-4935-8AD9-1B77940B9C6A}"/>
    <cellStyle name="Output 2 8 7" xfId="11946" xr:uid="{471D7B8C-ACBB-4EE5-AC06-FC6A3D466D83}"/>
    <cellStyle name="Output 2 8 8" xfId="13345" xr:uid="{EA7AF820-614D-4F58-BEA3-D798C9F5FF48}"/>
    <cellStyle name="Output 2 8 9" xfId="14026" xr:uid="{FC2D0F2C-90EE-4737-A557-A22C3477826A}"/>
    <cellStyle name="Output 2 9" xfId="3054" xr:uid="{A9CBDE4A-A12B-487C-82E4-7CDFB92AEFE0}"/>
    <cellStyle name="Output 2 9 10" xfId="15354" xr:uid="{A515FB3E-8165-4A17-85FE-2EDF17069C33}"/>
    <cellStyle name="Output 2 9 11" xfId="16683" xr:uid="{927EC78F-D675-470F-82FE-59A6DAC8C593}"/>
    <cellStyle name="Output 2 9 12" xfId="18014" xr:uid="{028C9F09-8EE3-4EB0-9FAB-CE877DD43C25}"/>
    <cellStyle name="Output 2 9 13" xfId="20044" xr:uid="{6D028330-1168-475B-89E9-94968E4739F4}"/>
    <cellStyle name="Output 2 9 14" xfId="20404" xr:uid="{9C3411ED-2AC0-4F61-ABA3-D07A1A4F12CF}"/>
    <cellStyle name="Output 2 9 15" xfId="21696" xr:uid="{566C4F3D-E7CC-4D99-B1B5-9667B1094A3E}"/>
    <cellStyle name="Output 2 9 16" xfId="22985" xr:uid="{478DC006-8F77-46ED-BD20-818BEDB5DC32}"/>
    <cellStyle name="Output 2 9 2" xfId="5618" xr:uid="{7EE15951-32C4-4450-9B69-4AA7F3C027E2}"/>
    <cellStyle name="Output 2 9 3" xfId="6050" xr:uid="{ADEFF64E-B150-4D65-89AD-18F384456FDE}"/>
    <cellStyle name="Output 2 9 4" xfId="7379" xr:uid="{40A5A946-49E1-4C99-85D7-00C485F0C539}"/>
    <cellStyle name="Output 2 9 5" xfId="8708" xr:uid="{7FF792A6-CA1A-42C4-8124-856C1EF7FD24}"/>
    <cellStyle name="Output 2 9 6" xfId="10874" xr:uid="{52C0E7BD-5DD1-49A8-998E-675C3BDC2740}"/>
    <cellStyle name="Output 2 9 7" xfId="12258" xr:uid="{5E84B96C-115E-4939-A8DF-B18B95CBA25D}"/>
    <cellStyle name="Output 2 9 8" xfId="12124" xr:uid="{69A35294-0E5A-4C5C-8FCA-EFB24E00A26D}"/>
    <cellStyle name="Output 2 9 9" xfId="14024" xr:uid="{0E979A7E-F981-4E45-B3ED-22F915AFF226}"/>
    <cellStyle name="Output 3" xfId="2770" xr:uid="{518F9FC0-A602-4580-98F4-224BA87CED94}"/>
    <cellStyle name="Output 3 10" xfId="3158" xr:uid="{0987A8A0-CA8D-4697-85FA-EE7DB2EE27CA}"/>
    <cellStyle name="Output 3 10 10" xfId="15458" xr:uid="{F1C2CD6E-4AEE-43F6-ADE9-B23028B166E1}"/>
    <cellStyle name="Output 3 10 11" xfId="16787" xr:uid="{345E98B9-F3E7-4C14-88DC-FB85AA22A6A3}"/>
    <cellStyle name="Output 3 10 12" xfId="18118" xr:uid="{7D783E2C-7F15-4A5D-9CFE-872F12FDD14B}"/>
    <cellStyle name="Output 3 10 13" xfId="19144" xr:uid="{D6669E16-2FFF-4EC1-AD12-D9E7F7DE4551}"/>
    <cellStyle name="Output 3 10 14" xfId="20508" xr:uid="{BFC7AC99-73D8-4119-9DD9-351B7722584D}"/>
    <cellStyle name="Output 3 10 15" xfId="21800" xr:uid="{18ED5385-1A4E-4BD5-9659-2E307B5E3097}"/>
    <cellStyle name="Output 3 10 16" xfId="23089" xr:uid="{23D59A2B-610C-4271-BF40-C61D00E9C9D8}"/>
    <cellStyle name="Output 3 10 2" xfId="4534" xr:uid="{BE97A255-529C-40B6-9EF3-417758F0AACF}"/>
    <cellStyle name="Output 3 10 3" xfId="6154" xr:uid="{DFE924B0-18CE-4F6B-B36A-D3EFA446F64E}"/>
    <cellStyle name="Output 3 10 4" xfId="7483" xr:uid="{D815E76A-A1F2-44AC-9EB6-19EEF9B84DE0}"/>
    <cellStyle name="Output 3 10 5" xfId="8812" xr:uid="{C75769D6-A8AE-4B0A-BF50-ACDBE0CAAEE6}"/>
    <cellStyle name="Output 3 10 6" xfId="9842" xr:uid="{69D1CB37-6BCE-4230-9B68-E61E672661A1}"/>
    <cellStyle name="Output 3 10 7" xfId="11175" xr:uid="{A1773A53-59E7-48A7-B432-D877B8241D8D}"/>
    <cellStyle name="Output 3 10 8" xfId="13440" xr:uid="{756B2C6B-3B53-406A-9522-35651F265296}"/>
    <cellStyle name="Output 3 10 9" xfId="14128" xr:uid="{61D15CF1-582B-4FC3-A0FB-7BD8DF6669AC}"/>
    <cellStyle name="Output 3 11" xfId="2697" xr:uid="{11622276-9415-4B83-ACB6-8118F3FB3A21}"/>
    <cellStyle name="Output 3 11 10" xfId="12552" xr:uid="{DABA9B37-6F94-4D36-BA2B-878DFC97B5B2}"/>
    <cellStyle name="Output 3 11 11" xfId="13196" xr:uid="{9B4C4947-41D8-4648-953E-E574C07D0ED7}"/>
    <cellStyle name="Output 3 11 12" xfId="12306" xr:uid="{6D12E4E8-9C55-489C-BD87-8661E8D76AED}"/>
    <cellStyle name="Output 3 11 13" xfId="19306" xr:uid="{ACB8AA7F-42A3-4625-9C22-C18A2C86512F}"/>
    <cellStyle name="Output 3 11 14" xfId="19703" xr:uid="{67E2780F-043B-4598-8353-7DE44F567B80}"/>
    <cellStyle name="Output 3 11 15" xfId="19368" xr:uid="{91BB3432-7E88-43FE-A866-17753990E526}"/>
    <cellStyle name="Output 3 11 16" xfId="19933" xr:uid="{6A5FE5CB-C11E-4ED2-8E75-A20571C31150}"/>
    <cellStyle name="Output 3 11 2" xfId="4724" xr:uid="{3586F25A-A84A-4931-BE47-D62B5A4CDC2D}"/>
    <cellStyle name="Output 3 11 3" xfId="5208" xr:uid="{5E30DB2E-0A9F-4A70-8910-0E34A9F02648}"/>
    <cellStyle name="Output 3 11 4" xfId="4808" xr:uid="{54CD7C42-9C28-4841-973F-72E968241063}"/>
    <cellStyle name="Output 3 11 5" xfId="5424" xr:uid="{2C105CFA-8E14-4C73-9891-246F4DDD108D}"/>
    <cellStyle name="Output 3 11 6" xfId="10024" xr:uid="{293CF366-167B-4DCD-ACFA-3462C02B018F}"/>
    <cellStyle name="Output 3 11 7" xfId="11364" xr:uid="{FFA706C1-F04C-482D-B2B9-C87AAD2385FB}"/>
    <cellStyle name="Output 3 11 8" xfId="13372" xr:uid="{FCBEC090-35FD-481C-AF37-68DF0213D242}"/>
    <cellStyle name="Output 3 11 9" xfId="13654" xr:uid="{BD9A4F50-9B05-45C5-8424-F4B5CFEDC195}"/>
    <cellStyle name="Output 3 12" xfId="5186" xr:uid="{350A18B9-BCEB-44A7-B566-00AC0F784841}"/>
    <cellStyle name="Output 3 13" xfId="4360" xr:uid="{BFD09459-DC5C-4C6E-B982-49C782FA9559}"/>
    <cellStyle name="Output 3 14" xfId="5793" xr:uid="{6BA8B223-8A5D-432B-947F-531CF0D3236A}"/>
    <cellStyle name="Output 3 15" xfId="4998" xr:uid="{AA745CB0-2D53-4C0C-B007-1E59FCC90B66}"/>
    <cellStyle name="Output 3 16" xfId="10463" xr:uid="{04686D1C-1EDC-4915-86A7-0501C92D462B}"/>
    <cellStyle name="Output 3 17" xfId="11823" xr:uid="{D4CA7B82-3239-4F04-ADCB-F0ECE1E83098}"/>
    <cellStyle name="Output 3 18" xfId="12938" xr:uid="{4D6853BA-588D-4430-A707-3744AC96E3A3}"/>
    <cellStyle name="Output 3 19" xfId="12066" xr:uid="{9FF726A2-4AA4-4B68-B754-225ED16B2430}"/>
    <cellStyle name="Output 3 2" xfId="2821" xr:uid="{FB87E3E6-18C3-4338-AF15-064935238DF8}"/>
    <cellStyle name="Output 3 2 10" xfId="3131" xr:uid="{580DEDF9-29A5-47B1-8F42-F0F38A6C5998}"/>
    <cellStyle name="Output 3 2 10 10" xfId="15431" xr:uid="{13142A33-92FB-4F2F-9D84-0C14696D6AE5}"/>
    <cellStyle name="Output 3 2 10 11" xfId="16760" xr:uid="{CD4DD208-31D7-41D7-A417-AEF3DB4FAF94}"/>
    <cellStyle name="Output 3 2 10 12" xfId="18091" xr:uid="{3C53FF38-6BE4-456B-BAE2-9A83D6D8F4E8}"/>
    <cellStyle name="Output 3 2 10 13" xfId="20112" xr:uid="{1B1B321A-BCE3-40A5-8E8F-6765684C582A}"/>
    <cellStyle name="Output 3 2 10 14" xfId="20481" xr:uid="{5C3D2EE7-A388-49BA-83EB-A9B4137AEA22}"/>
    <cellStyle name="Output 3 2 10 15" xfId="21773" xr:uid="{24426F83-1E5B-484F-8695-76E562291691}"/>
    <cellStyle name="Output 3 2 10 16" xfId="23062" xr:uid="{1AB746B8-1863-4C9F-AA64-13F4C9DB40F0}"/>
    <cellStyle name="Output 3 2 10 2" xfId="5702" xr:uid="{B9E8BDD0-FFA2-47BF-B7B6-82603968802E}"/>
    <cellStyle name="Output 3 2 10 3" xfId="6127" xr:uid="{E7B44C76-0D5D-4B5C-9419-587FCA5E4415}"/>
    <cellStyle name="Output 3 2 10 4" xfId="7456" xr:uid="{E48A5ED8-9AB6-4F5E-94A4-24367876FD76}"/>
    <cellStyle name="Output 3 2 10 5" xfId="8785" xr:uid="{0E3D844D-045C-48C7-B0F3-8A32945C9187}"/>
    <cellStyle name="Output 3 2 10 6" xfId="10953" xr:uid="{74F1A3D8-EF31-4917-8D1E-E27B7D6C64B8}"/>
    <cellStyle name="Output 3 2 10 7" xfId="12341" xr:uid="{40BC9D0B-E598-4DB4-AD41-5701664487A6}"/>
    <cellStyle name="Output 3 2 10 8" xfId="11522" xr:uid="{5A999302-4066-4F4C-B43B-6FF58D055985}"/>
    <cellStyle name="Output 3 2 10 9" xfId="14101" xr:uid="{75457ABA-25D2-4384-A51E-7CEF53635AAC}"/>
    <cellStyle name="Output 3 2 11" xfId="4455" xr:uid="{E7B2DACD-27EC-4ED3-902C-E6797B9DD715}"/>
    <cellStyle name="Output 3 2 12" xfId="5817" xr:uid="{28EB566A-7067-4BD7-8355-B16BE7D7466A}"/>
    <cellStyle name="Output 3 2 13" xfId="7147" xr:uid="{4601F002-DE33-4F8C-BEF8-D496FCBD6137}"/>
    <cellStyle name="Output 3 2 14" xfId="8476" xr:uid="{14C5D949-4F1D-4DF5-806C-35560C8B917E}"/>
    <cellStyle name="Output 3 2 15" xfId="5357" xr:uid="{988671F1-F601-4267-AC6C-74527D79BA71}"/>
    <cellStyle name="Output 3 2 16" xfId="11096" xr:uid="{A568D29C-6B21-4BA2-9D0E-67FFBC40EF9E}"/>
    <cellStyle name="Output 3 2 17" xfId="13332" xr:uid="{75BC8534-B61B-4B1C-B6D7-1E2C94F089C0}"/>
    <cellStyle name="Output 3 2 18" xfId="13792" xr:uid="{81DCD1EB-78A8-4157-BFA2-02BF47BF9A1C}"/>
    <cellStyle name="Output 3 2 19" xfId="15121" xr:uid="{3CA46E3A-C948-4131-B4B2-B1081E22A9AC}"/>
    <cellStyle name="Output 3 2 2" xfId="2860" xr:uid="{C6343BEA-5CA3-4B08-BD38-5BBABD037568}"/>
    <cellStyle name="Output 3 2 2 10" xfId="4936" xr:uid="{7D113024-4B95-4A75-8357-504795DF0699}"/>
    <cellStyle name="Output 3 2 2 11" xfId="5856" xr:uid="{FDC600E1-B22C-42DB-8575-0008B67C76CA}"/>
    <cellStyle name="Output 3 2 2 12" xfId="7186" xr:uid="{9AF6B2F8-F248-494F-9251-90F634549029}"/>
    <cellStyle name="Output 3 2 2 13" xfId="8515" xr:uid="{0B37948B-D08C-4832-9968-56949753BD8D}"/>
    <cellStyle name="Output 3 2 2 14" xfId="10228" xr:uid="{B685A684-4DB9-4CC7-A49D-34718C53492E}"/>
    <cellStyle name="Output 3 2 2 15" xfId="11575" xr:uid="{55009C9D-49A5-4B1D-945D-1464CF758F84}"/>
    <cellStyle name="Output 3 2 2 16" xfId="13572" xr:uid="{A7BAC4FA-2B81-4FD4-A25C-9907496ECA65}"/>
    <cellStyle name="Output 3 2 2 17" xfId="13831" xr:uid="{743F821C-875C-457F-A065-168C18655553}"/>
    <cellStyle name="Output 3 2 2 18" xfId="15160" xr:uid="{6B2EC041-BD38-4594-A3B1-3A3BB7180009}"/>
    <cellStyle name="Output 3 2 2 19" xfId="16490" xr:uid="{5382EB79-03E5-4063-B7B5-28DBF940E9A3}"/>
    <cellStyle name="Output 3 2 2 2" xfId="2908" xr:uid="{0865959A-C023-4D0F-96BB-5E0D39FE6906}"/>
    <cellStyle name="Output 3 2 2 2 10" xfId="7234" xr:uid="{3C82F92B-6FE3-4AE7-9227-A9DAF38567CA}"/>
    <cellStyle name="Output 3 2 2 2 11" xfId="8563" xr:uid="{CDC4D1C3-2FDC-4074-B0FE-7667BB69D7F8}"/>
    <cellStyle name="Output 3 2 2 2 12" xfId="10112" xr:uid="{4F9450C9-46E3-45B4-9889-F6E3EB053C2D}"/>
    <cellStyle name="Output 3 2 2 2 13" xfId="11455" xr:uid="{1208E5F5-EFAE-4C6B-97BE-F432E93F35D9}"/>
    <cellStyle name="Output 3 2 2 2 14" xfId="13206" xr:uid="{0F88ED55-0CE9-434A-8BA1-1387F3EF96AD}"/>
    <cellStyle name="Output 3 2 2 2 15" xfId="13879" xr:uid="{1C0998F0-F3FA-44DA-8C32-13A2E0E2D4AF}"/>
    <cellStyle name="Output 3 2 2 2 16" xfId="15208" xr:uid="{F0BC81ED-42FE-43D8-8CEA-4C6311DB6983}"/>
    <cellStyle name="Output 3 2 2 2 17" xfId="16538" xr:uid="{62FD3766-45A5-4718-9E42-A7AAB0D1FA5D}"/>
    <cellStyle name="Output 3 2 2 2 18" xfId="17868" xr:uid="{6134ACBA-4116-4CD8-8523-F1FF3FEECB23}"/>
    <cellStyle name="Output 3 2 2 2 19" xfId="19384" xr:uid="{B0A213EA-0A96-408D-95C5-469AF6EF14BD}"/>
    <cellStyle name="Output 3 2 2 2 2" xfId="3257" xr:uid="{16F8AB58-DF04-4746-81EE-AD4D65581FC4}"/>
    <cellStyle name="Output 3 2 2 2 2 10" xfId="15557" xr:uid="{C632EC42-B3AA-456F-A169-D6FFD82D005F}"/>
    <cellStyle name="Output 3 2 2 2 2 11" xfId="16886" xr:uid="{04D6B7F6-B531-46C5-8BE1-072E1C126321}"/>
    <cellStyle name="Output 3 2 2 2 2 12" xfId="18217" xr:uid="{72375EC6-3D4E-4C70-A5DA-29602A97F312}"/>
    <cellStyle name="Output 3 2 2 2 2 13" xfId="19651" xr:uid="{0AE91044-E65D-418D-B1F7-2906B4A30D27}"/>
    <cellStyle name="Output 3 2 2 2 2 14" xfId="20607" xr:uid="{27194243-7410-401B-9327-C2424C61B93B}"/>
    <cellStyle name="Output 3 2 2 2 2 15" xfId="21899" xr:uid="{54791CA9-735B-4222-8354-F61C95AFAC24}"/>
    <cellStyle name="Output 3 2 2 2 2 16" xfId="23188" xr:uid="{8F51295E-31C3-4D72-A16D-E51C2D12890E}"/>
    <cellStyle name="Output 3 2 2 2 2 2" xfId="5137" xr:uid="{67B37FCA-643D-40CD-B561-6BD88E1AAA8B}"/>
    <cellStyle name="Output 3 2 2 2 2 3" xfId="6253" xr:uid="{9B78E89A-1D40-45FC-8EB2-F967F69B6D13}"/>
    <cellStyle name="Output 3 2 2 2 2 4" xfId="7582" xr:uid="{60D45F4B-AB7C-44AA-81C9-9A32271DDCD4}"/>
    <cellStyle name="Output 3 2 2 2 2 5" xfId="8911" xr:uid="{610F38D9-6291-4C02-8CF6-E8C323D5434B}"/>
    <cellStyle name="Output 3 2 2 2 2 6" xfId="10416" xr:uid="{DC5D0950-87AB-4EA1-830E-02E73D9A3697}"/>
    <cellStyle name="Output 3 2 2 2 2 7" xfId="11774" xr:uid="{74C15DD2-7ED5-4575-BFC3-1A8557324487}"/>
    <cellStyle name="Output 3 2 2 2 2 8" xfId="12601" xr:uid="{2A72A9DD-0C29-4A0D-B691-C26C11717BDF}"/>
    <cellStyle name="Output 3 2 2 2 2 9" xfId="14227" xr:uid="{A9FD6628-3694-40FD-AE0D-84263DCFFD57}"/>
    <cellStyle name="Output 3 2 2 2 20" xfId="20274" xr:uid="{D8479979-055C-4EA8-88F0-9B4DB50258CB}"/>
    <cellStyle name="Output 3 2 2 2 21" xfId="21567" xr:uid="{D92211F7-BD8E-41FE-A42A-4845D81B0AF5}"/>
    <cellStyle name="Output 3 2 2 2 22" xfId="22858" xr:uid="{7AFD8294-D599-4334-8A06-91851BB5C397}"/>
    <cellStyle name="Output 3 2 2 2 3" xfId="3422" xr:uid="{105A8581-710D-4E5D-B5FF-2AFDB592859E}"/>
    <cellStyle name="Output 3 2 2 2 3 10" xfId="15722" xr:uid="{49CC5D2D-97B5-4CEA-9A7E-111E29225E78}"/>
    <cellStyle name="Output 3 2 2 2 3 11" xfId="17051" xr:uid="{D822654A-9540-465E-BEC5-C2C7C0157F5B}"/>
    <cellStyle name="Output 3 2 2 2 3 12" xfId="18382" xr:uid="{C4FF55D5-4A9A-45A8-9647-5B56129F38E7}"/>
    <cellStyle name="Output 3 2 2 2 3 13" xfId="13636" xr:uid="{BD1514D2-5B8E-45A5-BB5C-B1537EA5F3B5}"/>
    <cellStyle name="Output 3 2 2 2 3 14" xfId="20772" xr:uid="{50ACC74B-776B-4093-B16E-B3D645B824CD}"/>
    <cellStyle name="Output 3 2 2 2 3 15" xfId="22064" xr:uid="{994A0319-6F08-48E9-9294-B1F4E0D2E197}"/>
    <cellStyle name="Output 3 2 2 2 3 16" xfId="23353" xr:uid="{4DF13465-F3E9-4489-9D48-517802570A16}"/>
    <cellStyle name="Output 3 2 2 2 3 2" xfId="4316" xr:uid="{B1B42554-1697-4DD9-9B31-F6351C5399DF}"/>
    <cellStyle name="Output 3 2 2 2 3 3" xfId="6418" xr:uid="{FD05E870-2FE1-41F9-AADF-3D197D75C969}"/>
    <cellStyle name="Output 3 2 2 2 3 4" xfId="7747" xr:uid="{FD991100-C6E9-4C6A-910C-5EEEDFC6BCD6}"/>
    <cellStyle name="Output 3 2 2 2 3 5" xfId="9076" xr:uid="{C62D9FA5-536E-4582-96ED-A3398B8D9B9A}"/>
    <cellStyle name="Output 3 2 2 2 3 6" xfId="4890" xr:uid="{309EDCEB-CBD8-425D-8B88-DB5A5D785E4C}"/>
    <cellStyle name="Output 3 2 2 2 3 7" xfId="10449" xr:uid="{A7C2527F-42A2-4B0D-B04C-81732A4A7CD2}"/>
    <cellStyle name="Output 3 2 2 2 3 8" xfId="12637" xr:uid="{D19343F8-6E05-4EA7-B17B-1AB169AA71D9}"/>
    <cellStyle name="Output 3 2 2 2 3 9" xfId="14392" xr:uid="{58DDE601-EA3B-42E0-808C-66E1F112AC15}"/>
    <cellStyle name="Output 3 2 2 2 4" xfId="3582" xr:uid="{D006D241-9DDC-4FB5-9379-DD252CCD8104}"/>
    <cellStyle name="Output 3 2 2 2 4 10" xfId="15882" xr:uid="{43863896-0960-43E1-8F25-9FCA07494E9D}"/>
    <cellStyle name="Output 3 2 2 2 4 11" xfId="17211" xr:uid="{D5279E4A-E860-491B-A3B1-ACC243B803AE}"/>
    <cellStyle name="Output 3 2 2 2 4 12" xfId="18542" xr:uid="{CED0CED1-3247-4625-92C0-8E20D3003F07}"/>
    <cellStyle name="Output 3 2 2 2 4 13" xfId="20148" xr:uid="{E0BB302D-70E9-4292-B4A6-AABF8B1BCB6D}"/>
    <cellStyle name="Output 3 2 2 2 4 14" xfId="20932" xr:uid="{71BAB07B-B555-49C4-958D-2AFF30CF482B}"/>
    <cellStyle name="Output 3 2 2 2 4 15" xfId="22224" xr:uid="{949C3C76-A0E2-4EB7-816C-602ED192A583}"/>
    <cellStyle name="Output 3 2 2 2 4 16" xfId="23513" xr:uid="{282E1CB3-508C-4A08-9C2F-6436A0A72175}"/>
    <cellStyle name="Output 3 2 2 2 4 2" xfId="5746" xr:uid="{46D50864-7C4F-472D-AFF6-256F9DC21B2A}"/>
    <cellStyle name="Output 3 2 2 2 4 3" xfId="6578" xr:uid="{0DAF7553-E002-4CF4-8475-3497225BA87B}"/>
    <cellStyle name="Output 3 2 2 2 4 4" xfId="7907" xr:uid="{EEBF64F6-973B-4C1C-8A9D-87BEA5900D9E}"/>
    <cellStyle name="Output 3 2 2 2 4 5" xfId="9236" xr:uid="{A097A046-BDF3-4B20-B37C-BD93993CFE48}"/>
    <cellStyle name="Output 3 2 2 2 4 6" xfId="10993" xr:uid="{C4D57D5A-A5BD-42E9-BC54-0380A0697852}"/>
    <cellStyle name="Output 3 2 2 2 4 7" xfId="12384" xr:uid="{2DC38DA4-DF10-4048-82C2-0AFEF1737833}"/>
    <cellStyle name="Output 3 2 2 2 4 8" xfId="11688" xr:uid="{626A2A09-95B3-4A84-A13D-FAA6DC5D0EA9}"/>
    <cellStyle name="Output 3 2 2 2 4 9" xfId="14552" xr:uid="{2AFF4C38-E8DE-4608-BA90-2E6C27810D1B}"/>
    <cellStyle name="Output 3 2 2 2 5" xfId="3741" xr:uid="{C33A0896-006B-46E6-86F5-B3070AB81165}"/>
    <cellStyle name="Output 3 2 2 2 5 10" xfId="16041" xr:uid="{37DAD736-3040-412B-91FB-94BFDA7C6535}"/>
    <cellStyle name="Output 3 2 2 2 5 11" xfId="17370" xr:uid="{9713C5CF-5632-420F-8F20-5C516DBE0A41}"/>
    <cellStyle name="Output 3 2 2 2 5 12" xfId="18701" xr:uid="{07FC6516-E3D3-4ED2-AE30-6ECD221DB3FA}"/>
    <cellStyle name="Output 3 2 2 2 5 13" xfId="12668" xr:uid="{891B405E-A3FF-4B1A-A45D-CBEA21940DB7}"/>
    <cellStyle name="Output 3 2 2 2 5 14" xfId="21091" xr:uid="{8389C293-051B-4458-BA66-887C2054386B}"/>
    <cellStyle name="Output 3 2 2 2 5 15" xfId="22383" xr:uid="{B2420E42-8909-4523-9DE7-4CF1B88DD183}"/>
    <cellStyle name="Output 3 2 2 2 5 16" xfId="23672" xr:uid="{3D148BE4-C797-4ED7-9BBC-D40ABD43056B}"/>
    <cellStyle name="Output 3 2 2 2 5 2" xfId="4294" xr:uid="{DE277E05-7ABB-4553-8F00-E800EA462139}"/>
    <cellStyle name="Output 3 2 2 2 5 3" xfId="6737" xr:uid="{2F680890-1A5E-46DD-BB66-4DE34DFA97C9}"/>
    <cellStyle name="Output 3 2 2 2 5 4" xfId="8066" xr:uid="{7CF33CA6-5437-4B1F-842D-54DCA79B67C1}"/>
    <cellStyle name="Output 3 2 2 2 5 5" xfId="9395" xr:uid="{210A76D5-DE60-4EAB-9419-FF6DCB095977}"/>
    <cellStyle name="Output 3 2 2 2 5 6" xfId="5330" xr:uid="{76396B77-F35B-40C5-9F32-524361E7C234}"/>
    <cellStyle name="Output 3 2 2 2 5 7" xfId="11081" xr:uid="{C6D2E841-3700-441C-9843-8ED5A55CE248}"/>
    <cellStyle name="Output 3 2 2 2 5 8" xfId="13748" xr:uid="{99EC662A-82C6-4233-9A33-3BE349485F9E}"/>
    <cellStyle name="Output 3 2 2 2 5 9" xfId="14711" xr:uid="{D622864C-46D0-437D-AA04-CD216D76E224}"/>
    <cellStyle name="Output 3 2 2 2 6" xfId="3896" xr:uid="{B4871BA8-4FBF-4025-BABE-CA1A02CA9164}"/>
    <cellStyle name="Output 3 2 2 2 6 10" xfId="16196" xr:uid="{21957C2F-8F03-4F2B-A008-87AA455BEF59}"/>
    <cellStyle name="Output 3 2 2 2 6 11" xfId="17525" xr:uid="{6D9004E8-1429-47C6-8AB1-CEAC1B8FE7CE}"/>
    <cellStyle name="Output 3 2 2 2 6 12" xfId="18856" xr:uid="{521355F6-E1B6-47A0-82C7-795ED7D2868C}"/>
    <cellStyle name="Output 3 2 2 2 6 13" xfId="19331" xr:uid="{1FE12F7D-6222-431A-8867-46B13A16EC3E}"/>
    <cellStyle name="Output 3 2 2 2 6 14" xfId="21246" xr:uid="{FEEDD4A7-479E-4A22-B632-693C17B044A9}"/>
    <cellStyle name="Output 3 2 2 2 6 15" xfId="22538" xr:uid="{412ED223-7A4A-4A0C-9C01-5675EDF018A2}"/>
    <cellStyle name="Output 3 2 2 2 6 16" xfId="23827" xr:uid="{6927EBA0-1059-4758-9668-B7408B95EC21}"/>
    <cellStyle name="Output 3 2 2 2 6 2" xfId="4754" xr:uid="{2580BE5B-62BE-4F70-B1D6-DC88B68BCE88}"/>
    <cellStyle name="Output 3 2 2 2 6 3" xfId="6892" xr:uid="{88A18308-07C1-4D27-BFE3-B697443DED59}"/>
    <cellStyle name="Output 3 2 2 2 6 4" xfId="8221" xr:uid="{89E89F02-62DB-4EEC-BA4A-2CF639C0B70E}"/>
    <cellStyle name="Output 3 2 2 2 6 5" xfId="9550" xr:uid="{9587E583-6A2D-4048-ADD3-E65067E11627}"/>
    <cellStyle name="Output 3 2 2 2 6 6" xfId="10052" xr:uid="{606C26F0-8022-420F-9126-8FE9552DBA16}"/>
    <cellStyle name="Output 3 2 2 2 6 7" xfId="11074" xr:uid="{5C675105-D187-40B5-87DE-AF7886012AA3}"/>
    <cellStyle name="Output 3 2 2 2 6 8" xfId="12573" xr:uid="{DF974E14-4BD7-420B-9CFB-226E3E6C0B57}"/>
    <cellStyle name="Output 3 2 2 2 6 9" xfId="14866" xr:uid="{77E8580B-8934-4BE0-AFAF-50D43747B544}"/>
    <cellStyle name="Output 3 2 2 2 7" xfId="4048" xr:uid="{4AF51324-43E0-4994-BED7-27B46A24508F}"/>
    <cellStyle name="Output 3 2 2 2 7 10" xfId="16348" xr:uid="{9D3768E7-68F0-4350-8CBC-E17DAC4E0704}"/>
    <cellStyle name="Output 3 2 2 2 7 11" xfId="17677" xr:uid="{5B0E1B2D-A803-4757-8351-54FB3A978FE2}"/>
    <cellStyle name="Output 3 2 2 2 7 12" xfId="19008" xr:uid="{15440BA5-BB4D-4456-BF5E-0FEF79199C04}"/>
    <cellStyle name="Output 3 2 2 2 7 13" xfId="17811" xr:uid="{6BCACE93-813A-4D06-9A36-4A81153DC5B1}"/>
    <cellStyle name="Output 3 2 2 2 7 14" xfId="21398" xr:uid="{947EE8E3-23F9-4A74-A600-F8D939978725}"/>
    <cellStyle name="Output 3 2 2 2 7 15" xfId="22690" xr:uid="{E306A517-5967-4C4E-9F8E-7A3644DC43A1}"/>
    <cellStyle name="Output 3 2 2 2 7 16" xfId="23979" xr:uid="{A123F096-0CAB-4591-9D94-03BC8BEBBB69}"/>
    <cellStyle name="Output 3 2 2 2 7 2" xfId="4220" xr:uid="{8916E025-EBA1-42B6-8037-75D160B6D383}"/>
    <cellStyle name="Output 3 2 2 2 7 3" xfId="7044" xr:uid="{66524039-791B-4663-ABC4-F492650BC805}"/>
    <cellStyle name="Output 3 2 2 2 7 4" xfId="8373" xr:uid="{C1A6E8D5-9B97-4E0E-8FFE-F42AA54EA14D}"/>
    <cellStyle name="Output 3 2 2 2 7 5" xfId="9702" xr:uid="{B77C9839-CB88-4757-91DD-6EDAEE2DA3C1}"/>
    <cellStyle name="Output 3 2 2 2 7 6" xfId="8506" xr:uid="{A19115A3-226F-4A9B-B1D0-352B65AB72E7}"/>
    <cellStyle name="Output 3 2 2 2 7 7" xfId="9904" xr:uid="{4CEAD3E2-C194-48B8-AB36-C719DB4BEC99}"/>
    <cellStyle name="Output 3 2 2 2 7 8" xfId="12761" xr:uid="{C2E2919B-2811-4D71-86DC-813E78D31F18}"/>
    <cellStyle name="Output 3 2 2 2 7 9" xfId="15018" xr:uid="{7A97DF9F-1414-4299-85F9-6EC5882B8240}"/>
    <cellStyle name="Output 3 2 2 2 8" xfId="4816" xr:uid="{1B7A9C87-D40E-40AA-A97A-C7D2A4061B0F}"/>
    <cellStyle name="Output 3 2 2 2 9" xfId="5904" xr:uid="{278A6E40-A3B4-4E32-95F7-E4F34C221DC4}"/>
    <cellStyle name="Output 3 2 2 20" xfId="17820" xr:uid="{D204D579-3BED-46F7-AC8C-D7FE0D655F11}"/>
    <cellStyle name="Output 3 2 2 21" xfId="19490" xr:uid="{2E64422B-3E73-4952-8AFB-894C5EA59EB9}"/>
    <cellStyle name="Output 3 2 2 22" xfId="20234" xr:uid="{C8073BC3-0CD0-492C-A7A7-02ED90B4E60E}"/>
    <cellStyle name="Output 3 2 2 23" xfId="21527" xr:uid="{D7C49339-4DE7-4070-A37B-3081F00877A1}"/>
    <cellStyle name="Output 3 2 2 24" xfId="22818" xr:uid="{4F14D061-3895-4297-8106-42E8EB14B84B}"/>
    <cellStyle name="Output 3 2 2 3" xfId="2969" xr:uid="{FFBB3B19-5FC3-4B68-928B-AEAF58CAAC78}"/>
    <cellStyle name="Output 3 2 2 3 10" xfId="7295" xr:uid="{7CC61E33-20BE-4BC3-B9AA-4258E291DDDE}"/>
    <cellStyle name="Output 3 2 2 3 11" xfId="8624" xr:uid="{31F0FADD-911E-4558-A73B-DB25DE97A3CF}"/>
    <cellStyle name="Output 3 2 2 3 12" xfId="11019" xr:uid="{3287280A-1D3D-46F6-B45D-8DF5DF37F852}"/>
    <cellStyle name="Output 3 2 2 3 13" xfId="12412" xr:uid="{08A07F1E-9A72-4509-BB57-7CA1EAFE07C8}"/>
    <cellStyle name="Output 3 2 2 3 14" xfId="11750" xr:uid="{ED5793F2-30B6-480F-80C2-F5B200524934}"/>
    <cellStyle name="Output 3 2 2 3 15" xfId="13940" xr:uid="{303ED300-EB9D-47D9-9D9A-C42E50C6444F}"/>
    <cellStyle name="Output 3 2 2 3 16" xfId="15269" xr:uid="{A2E8D0AE-22E1-4785-B3BB-E9211D74B7F1}"/>
    <cellStyle name="Output 3 2 2 3 17" xfId="16599" xr:uid="{24E07429-6BB4-48F7-A264-7DA22A6F9F04}"/>
    <cellStyle name="Output 3 2 2 3 18" xfId="17929" xr:uid="{890DBF9E-E170-4C4F-9E1B-5D8C741A92A3}"/>
    <cellStyle name="Output 3 2 2 3 19" xfId="20174" xr:uid="{1CC92F4B-BFEA-4108-824A-F6F7DB03E697}"/>
    <cellStyle name="Output 3 2 2 3 2" xfId="3318" xr:uid="{3208AB1C-E040-4B2C-8A71-551308D70100}"/>
    <cellStyle name="Output 3 2 2 3 2 10" xfId="15618" xr:uid="{4CB04769-C282-4114-AA2A-D89B4045E63D}"/>
    <cellStyle name="Output 3 2 2 3 2 11" xfId="16947" xr:uid="{6EF72AF7-532B-47FD-95FE-7D9EF72CCC79}"/>
    <cellStyle name="Output 3 2 2 3 2 12" xfId="18278" xr:uid="{692423F3-FD14-42FE-9350-0EA9B85A8349}"/>
    <cellStyle name="Output 3 2 2 3 2 13" xfId="19515" xr:uid="{B398D6E6-0151-4A9B-AD5D-7BBC02BDC0B1}"/>
    <cellStyle name="Output 3 2 2 3 2 14" xfId="20668" xr:uid="{D0CFD52F-4660-4E29-9919-FE6BEC3FA1A9}"/>
    <cellStyle name="Output 3 2 2 3 2 15" xfId="21960" xr:uid="{4CDFB2C3-1540-4EFF-975D-3D9A0E999606}"/>
    <cellStyle name="Output 3 2 2 3 2 16" xfId="23249" xr:uid="{DEF61B6D-151E-43D3-9B2D-407032458685}"/>
    <cellStyle name="Output 3 2 2 3 2 2" xfId="4971" xr:uid="{6667EDFF-7A59-412B-BBAA-3C13B596932C}"/>
    <cellStyle name="Output 3 2 2 3 2 3" xfId="6314" xr:uid="{C56253A9-8D0E-4C97-ACC6-93638B195686}"/>
    <cellStyle name="Output 3 2 2 3 2 4" xfId="7643" xr:uid="{FC068165-7CAD-44EF-A550-FCDAFF44B2E5}"/>
    <cellStyle name="Output 3 2 2 3 2 5" xfId="8972" xr:uid="{1368C8CA-7C0A-4650-B077-9FEA0A2D709D}"/>
    <cellStyle name="Output 3 2 2 3 2 6" xfId="10261" xr:uid="{4EB69C70-2525-4112-A033-5839E029DEE0}"/>
    <cellStyle name="Output 3 2 2 3 2 7" xfId="11610" xr:uid="{C23AF00D-806C-401F-8A53-4F17BD0133FE}"/>
    <cellStyle name="Output 3 2 2 3 2 8" xfId="13327" xr:uid="{E5F66ED3-85A3-4616-8B44-6E92290CDD0B}"/>
    <cellStyle name="Output 3 2 2 3 2 9" xfId="14288" xr:uid="{DD0912B0-028C-43D1-B49C-42AE454D6CBD}"/>
    <cellStyle name="Output 3 2 2 3 20" xfId="20335" xr:uid="{8845A589-1D26-461F-886A-5F19D4FD4C10}"/>
    <cellStyle name="Output 3 2 2 3 21" xfId="21628" xr:uid="{235D50B0-8454-4A96-B964-062330999D92}"/>
    <cellStyle name="Output 3 2 2 3 22" xfId="22919" xr:uid="{BDF323ED-E2AB-46A6-972D-D7FCA2B229CD}"/>
    <cellStyle name="Output 3 2 2 3 3" xfId="3483" xr:uid="{F7DA820A-D3BE-478F-B252-9DC296FA8E18}"/>
    <cellStyle name="Output 3 2 2 3 3 10" xfId="15783" xr:uid="{469BC38D-2E36-4FCC-84CD-77FF0F4135DB}"/>
    <cellStyle name="Output 3 2 2 3 3 11" xfId="17112" xr:uid="{8B4C90E5-58E6-46B0-8B17-E13549AACF53}"/>
    <cellStyle name="Output 3 2 2 3 3 12" xfId="18443" xr:uid="{DF1E1692-7DE0-47DD-94D7-2EBBE3849CD6}"/>
    <cellStyle name="Output 3 2 2 3 3 13" xfId="19464" xr:uid="{ABAD7B25-7B05-43A3-86BB-4711894EC9A3}"/>
    <cellStyle name="Output 3 2 2 3 3 14" xfId="20833" xr:uid="{FBC36D81-C48A-422F-8F73-70CEC54DC449}"/>
    <cellStyle name="Output 3 2 2 3 3 15" xfId="22125" xr:uid="{57DFA4A2-FCAE-4358-B125-2863075B2987}"/>
    <cellStyle name="Output 3 2 2 3 3 16" xfId="23414" xr:uid="{CC6942FB-A845-4901-8602-5F321E791A64}"/>
    <cellStyle name="Output 3 2 2 3 3 2" xfId="4906" xr:uid="{6C45F826-520F-4A9C-9F5D-855FBB994230}"/>
    <cellStyle name="Output 3 2 2 3 3 3" xfId="6479" xr:uid="{58B8B6AF-F784-4551-80BA-DB97C87B0AAA}"/>
    <cellStyle name="Output 3 2 2 3 3 4" xfId="7808" xr:uid="{FC7DC878-5130-4B5E-98C2-796CF0F0A6D1}"/>
    <cellStyle name="Output 3 2 2 3 3 5" xfId="9137" xr:uid="{ED4B5135-D916-4CB0-8290-625284F02E9B}"/>
    <cellStyle name="Output 3 2 2 3 3 6" xfId="10199" xr:uid="{430147C7-18AF-4719-840D-C7FD7CF73B35}"/>
    <cellStyle name="Output 3 2 2 3 3 7" xfId="11545" xr:uid="{26F0B181-1C80-4633-B64B-5C138F2F53F2}"/>
    <cellStyle name="Output 3 2 2 3 3 8" xfId="12469" xr:uid="{5AAA1A06-142F-4368-921F-30252690DD36}"/>
    <cellStyle name="Output 3 2 2 3 3 9" xfId="14453" xr:uid="{3BCBFC24-9AC4-48A9-A4A7-AF22CB22AABF}"/>
    <cellStyle name="Output 3 2 2 3 4" xfId="3643" xr:uid="{147C8FD5-D37A-4243-B257-AAD1441759E7}"/>
    <cellStyle name="Output 3 2 2 3 4 10" xfId="15943" xr:uid="{CD6A4198-17A5-4F0D-AE8E-8C1AB476D0BD}"/>
    <cellStyle name="Output 3 2 2 3 4 11" xfId="17272" xr:uid="{9ADBA481-5FD5-4C16-BA6A-10600A1FCC36}"/>
    <cellStyle name="Output 3 2 2 3 4 12" xfId="18603" xr:uid="{7CBFE714-1BA0-43CA-99C8-8ADF2E556150}"/>
    <cellStyle name="Output 3 2 2 3 4 13" xfId="19894" xr:uid="{2979EFF4-28CD-46EA-9CFD-DFB833269B9B}"/>
    <cellStyle name="Output 3 2 2 3 4 14" xfId="20993" xr:uid="{45E4C730-C574-436E-8FE1-02794A05C5C1}"/>
    <cellStyle name="Output 3 2 2 3 4 15" xfId="22285" xr:uid="{0AE7A60A-7086-4248-AA90-53E23CF98C6C}"/>
    <cellStyle name="Output 3 2 2 3 4 16" xfId="23574" xr:uid="{33D4C2ED-73B0-49A8-B4E5-F3D2A779B5F5}"/>
    <cellStyle name="Output 3 2 2 3 4 2" xfId="5441" xr:uid="{BD7DC3B4-222F-441C-A0FC-8E87818E078C}"/>
    <cellStyle name="Output 3 2 2 3 4 3" xfId="6639" xr:uid="{60A2E014-D206-420D-88EB-9978970178AC}"/>
    <cellStyle name="Output 3 2 2 3 4 4" xfId="7968" xr:uid="{4E3C770D-64B2-4900-A7A3-DBA4655E797D}"/>
    <cellStyle name="Output 3 2 2 3 4 5" xfId="9297" xr:uid="{8364CA86-8A3E-4498-AD12-5080660FE1B3}"/>
    <cellStyle name="Output 3 2 2 3 4 6" xfId="10706" xr:uid="{AE0A99EF-886B-4CE0-9980-4C43C1FF427C}"/>
    <cellStyle name="Output 3 2 2 3 4 7" xfId="12078" xr:uid="{679DF9B0-A143-4C2B-8927-3EA73418EA82}"/>
    <cellStyle name="Output 3 2 2 3 4 8" xfId="13401" xr:uid="{F02EADCB-B8DB-4AEA-BA4B-C718CF03D815}"/>
    <cellStyle name="Output 3 2 2 3 4 9" xfId="14613" xr:uid="{DCE105DF-51D0-4672-AA63-0255C723C01D}"/>
    <cellStyle name="Output 3 2 2 3 5" xfId="3802" xr:uid="{EAE0B324-07AC-44ED-94B9-717736E2F1AC}"/>
    <cellStyle name="Output 3 2 2 3 5 10" xfId="16102" xr:uid="{3D4F2D77-CA0F-4CCF-AC10-E39F8853D502}"/>
    <cellStyle name="Output 3 2 2 3 5 11" xfId="17431" xr:uid="{CB2C2ACC-82D1-4A91-929D-F0469FA0CCD1}"/>
    <cellStyle name="Output 3 2 2 3 5 12" xfId="18762" xr:uid="{EAF04BB0-34BB-4EC7-9591-3A694D8FD111}"/>
    <cellStyle name="Output 3 2 2 3 5 13" xfId="11724" xr:uid="{7E0B5F13-027C-404C-A593-3946914ED66C}"/>
    <cellStyle name="Output 3 2 2 3 5 14" xfId="21152" xr:uid="{24F6C37D-2E41-4FFA-9A50-C47234CE73E9}"/>
    <cellStyle name="Output 3 2 2 3 5 15" xfId="22444" xr:uid="{DB0103FF-D307-4169-A5AF-0A24EF71B06F}"/>
    <cellStyle name="Output 3 2 2 3 5 16" xfId="23733" xr:uid="{ADAC862F-4CA2-4B8E-8126-ADCD32AD7077}"/>
    <cellStyle name="Output 3 2 2 3 5 2" xfId="4278" xr:uid="{A1D38FEF-29FF-498B-B035-2EE6B699760E}"/>
    <cellStyle name="Output 3 2 2 3 5 3" xfId="6798" xr:uid="{3B1F3CBE-751F-40A6-99EB-AA0676D92866}"/>
    <cellStyle name="Output 3 2 2 3 5 4" xfId="8127" xr:uid="{AC2F98BA-7DE7-41A7-A0FE-6D3ECFB0AAC0}"/>
    <cellStyle name="Output 3 2 2 3 5 5" xfId="9456" xr:uid="{F3ACC3B9-9777-4A43-AB13-2D233C8DC7BD}"/>
    <cellStyle name="Output 3 2 2 3 5 6" xfId="8665" xr:uid="{7549C815-DD90-4FB7-AABC-F37BDBDCBC56}"/>
    <cellStyle name="Output 3 2 2 3 5 7" xfId="10163" xr:uid="{BA1071D9-34A5-4DA1-8DCD-5711B242C8A5}"/>
    <cellStyle name="Output 3 2 2 3 5 8" xfId="13391" xr:uid="{CF46EBBE-C288-4A52-93D3-96C210796018}"/>
    <cellStyle name="Output 3 2 2 3 5 9" xfId="14772" xr:uid="{E5C08334-6EB8-42BE-8C87-6A1420D34F02}"/>
    <cellStyle name="Output 3 2 2 3 6" xfId="3957" xr:uid="{6B24A2F6-065F-4D55-BEF0-ED1DD9FA2803}"/>
    <cellStyle name="Output 3 2 2 3 6 10" xfId="16257" xr:uid="{5F599E56-35E6-43F2-83C9-FB080E6C5459}"/>
    <cellStyle name="Output 3 2 2 3 6 11" xfId="17586" xr:uid="{D9327046-38DD-44C1-9D65-2EF180FA6ACC}"/>
    <cellStyle name="Output 3 2 2 3 6 12" xfId="18917" xr:uid="{67C03B68-3A04-4C8E-9BBD-F7146F24DBBB}"/>
    <cellStyle name="Output 3 2 2 3 6 13" xfId="17967" xr:uid="{57E4896E-1481-471C-8D2A-A336787B5DBA}"/>
    <cellStyle name="Output 3 2 2 3 6 14" xfId="21307" xr:uid="{8BAB07EF-DAED-4438-A99E-7262B0025497}"/>
    <cellStyle name="Output 3 2 2 3 6 15" xfId="22599" xr:uid="{CAF5D128-0588-4390-AA2F-1F7FE02595FF}"/>
    <cellStyle name="Output 3 2 2 3 6 16" xfId="23888" xr:uid="{E25AC4CB-1FAB-447B-AA7A-1A8C6764006D}"/>
    <cellStyle name="Output 3 2 2 3 6 2" xfId="4263" xr:uid="{B2CDB123-8662-4A4B-B291-E87EDC5855BC}"/>
    <cellStyle name="Output 3 2 2 3 6 3" xfId="6953" xr:uid="{F054E882-29DB-493E-95A4-117899E09385}"/>
    <cellStyle name="Output 3 2 2 3 6 4" xfId="8282" xr:uid="{88E231BD-26F3-4BB1-80FB-90196CA95592}"/>
    <cellStyle name="Output 3 2 2 3 6 5" xfId="9611" xr:uid="{89ACA854-9672-492A-87F1-60B56D129AEE}"/>
    <cellStyle name="Output 3 2 2 3 6 6" xfId="4709" xr:uid="{DADB315A-71DA-44D6-9968-A33BCFA44C5E}"/>
    <cellStyle name="Output 3 2 2 3 6 7" xfId="11073" xr:uid="{8B5A90FA-46DC-46E6-AB9A-233D94D27222}"/>
    <cellStyle name="Output 3 2 2 3 6 8" xfId="12912" xr:uid="{D1CD6644-FD21-4103-A0E7-8DDE069C10DD}"/>
    <cellStyle name="Output 3 2 2 3 6 9" xfId="14927" xr:uid="{54C55A43-90A7-45D9-A925-AD1719F4E5E5}"/>
    <cellStyle name="Output 3 2 2 3 7" xfId="4109" xr:uid="{3319AB36-0F08-4467-B3EF-1AA5A29EEF12}"/>
    <cellStyle name="Output 3 2 2 3 7 10" xfId="16409" xr:uid="{4DC5C887-AE0B-4E8C-9A79-250FD5101865}"/>
    <cellStyle name="Output 3 2 2 3 7 11" xfId="17738" xr:uid="{4E00DC52-7159-4C06-994D-E60340975CBA}"/>
    <cellStyle name="Output 3 2 2 3 7 12" xfId="19069" xr:uid="{303B1D7C-EC00-4370-AB65-1A6A69EC62D9}"/>
    <cellStyle name="Output 3 2 2 3 7 13" xfId="13193" xr:uid="{8CC77A84-319E-41D7-BD2B-74517E4C43F2}"/>
    <cellStyle name="Output 3 2 2 3 7 14" xfId="21459" xr:uid="{CE768AAF-3B93-4516-B92B-38A929F22E8C}"/>
    <cellStyle name="Output 3 2 2 3 7 15" xfId="22751" xr:uid="{29757E9E-7B4C-4DF8-A5D3-C509CC8824F7}"/>
    <cellStyle name="Output 3 2 2 3 7 16" xfId="24040" xr:uid="{6232FAE2-09B9-43C8-8208-319B5FD5CD57}"/>
    <cellStyle name="Output 3 2 2 3 7 2" xfId="4395" xr:uid="{4EEB852D-8DFD-4F94-A110-01C2C69C0D60}"/>
    <cellStyle name="Output 3 2 2 3 7 3" xfId="7105" xr:uid="{F75B9FA7-5989-4C7A-AE98-33CA792DC9E2}"/>
    <cellStyle name="Output 3 2 2 3 7 4" xfId="8434" xr:uid="{14B9E977-F808-4444-BEFD-39AA3A112801}"/>
    <cellStyle name="Output 3 2 2 3 7 5" xfId="9763" xr:uid="{1C333C94-20A5-450A-9E36-63F2C48FAD6F}"/>
    <cellStyle name="Output 3 2 2 3 7 6" xfId="5477" xr:uid="{E6A6BA04-6DDF-4C11-A25C-49DAEAD77919}"/>
    <cellStyle name="Output 3 2 2 3 7 7" xfId="10618" xr:uid="{F2A6BEAC-24FE-4B2E-ABAF-D74E9CB61575}"/>
    <cellStyle name="Output 3 2 2 3 7 8" xfId="13140" xr:uid="{8AD4BF96-0BA8-4590-8BE3-1CA5793DA90E}"/>
    <cellStyle name="Output 3 2 2 3 7 9" xfId="15079" xr:uid="{749080A6-1085-454B-A2BE-2D5EE7C23E8E}"/>
    <cellStyle name="Output 3 2 2 3 8" xfId="5774" xr:uid="{91BE8621-209D-4816-B829-E42E22595CCA}"/>
    <cellStyle name="Output 3 2 2 3 9" xfId="5965" xr:uid="{447A0CED-6CDE-4614-9700-C7C8ED2F2E21}"/>
    <cellStyle name="Output 3 2 2 4" xfId="3216" xr:uid="{AA3717A1-BEF1-4437-BE88-FE23F4851C57}"/>
    <cellStyle name="Output 3 2 2 4 10" xfId="15516" xr:uid="{4791F3BD-9549-43E2-AA39-EEA4BDD26D8C}"/>
    <cellStyle name="Output 3 2 2 4 11" xfId="16845" xr:uid="{C0A5E564-E973-489B-A6B4-1D27B4E2E2B9}"/>
    <cellStyle name="Output 3 2 2 4 12" xfId="18176" xr:uid="{BEE82447-D899-4449-B974-E1783E22006F}"/>
    <cellStyle name="Output 3 2 2 4 13" xfId="19985" xr:uid="{4BD16877-AA8D-4A48-8D8D-4FF0FBCF5186}"/>
    <cellStyle name="Output 3 2 2 4 14" xfId="20566" xr:uid="{17D0967D-27FE-446F-8FDE-2D4DF355F955}"/>
    <cellStyle name="Output 3 2 2 4 15" xfId="21858" xr:uid="{709F982D-E98A-4A5B-AC64-8F35900E1884}"/>
    <cellStyle name="Output 3 2 2 4 16" xfId="23147" xr:uid="{544C4A10-160C-4C0A-8265-87F1AD158BD1}"/>
    <cellStyle name="Output 3 2 2 4 2" xfId="5548" xr:uid="{104E7C16-BC0B-4C55-803B-CDFC42164C59}"/>
    <cellStyle name="Output 3 2 2 4 3" xfId="6212" xr:uid="{13E32162-9A2E-436F-8E64-58B670E523AE}"/>
    <cellStyle name="Output 3 2 2 4 4" xfId="7541" xr:uid="{5612EEA1-9C7F-45A1-8B63-66FFCE251AF1}"/>
    <cellStyle name="Output 3 2 2 4 5" xfId="8870" xr:uid="{97C7B650-C96B-4FB3-BC9C-86F20A1907AC}"/>
    <cellStyle name="Output 3 2 2 4 6" xfId="10808" xr:uid="{D56E1286-8BF1-45A4-ACC0-564A5225A89E}"/>
    <cellStyle name="Output 3 2 2 4 7" xfId="12187" xr:uid="{1AE69A13-CDFC-4B97-8590-1191F6B0CA7C}"/>
    <cellStyle name="Output 3 2 2 4 8" xfId="13026" xr:uid="{E34423D1-4448-4AAC-BFB3-04B516D8A9B8}"/>
    <cellStyle name="Output 3 2 2 4 9" xfId="14186" xr:uid="{D2C399DA-17F3-4429-90A8-AA25219848A4}"/>
    <cellStyle name="Output 3 2 2 5" xfId="3381" xr:uid="{74CE62FB-833F-489B-BEB9-17B2BA21F7B7}"/>
    <cellStyle name="Output 3 2 2 5 10" xfId="15681" xr:uid="{E9BC485F-B39B-4376-81BF-A96B055F965F}"/>
    <cellStyle name="Output 3 2 2 5 11" xfId="17010" xr:uid="{1EC6A190-5CE8-4556-9BCD-7DD1BAE62F59}"/>
    <cellStyle name="Output 3 2 2 5 12" xfId="18341" xr:uid="{4B2CC4FC-87B2-44B0-8BD5-A33DCFA19492}"/>
    <cellStyle name="Output 3 2 2 5 13" xfId="13976" xr:uid="{FC64B19B-6CFF-40AB-B3DE-556F754C0912}"/>
    <cellStyle name="Output 3 2 2 5 14" xfId="20731" xr:uid="{7096C7EF-22AD-4A4B-9F5E-F3FF4EEEE682}"/>
    <cellStyle name="Output 3 2 2 5 15" xfId="22023" xr:uid="{FE7A1F2B-E0E8-4513-B1B1-5C20703E96E1}"/>
    <cellStyle name="Output 3 2 2 5 16" xfId="23312" xr:uid="{8A165346-9DAD-41F9-B6C0-515E59C58DBF}"/>
    <cellStyle name="Output 3 2 2 5 2" xfId="4327" xr:uid="{80F6F1D1-92C4-4C8F-A4D9-72EF2AF0522E}"/>
    <cellStyle name="Output 3 2 2 5 3" xfId="6377" xr:uid="{4EF8BC6F-F57C-4D88-9246-D16482ADEB37}"/>
    <cellStyle name="Output 3 2 2 5 4" xfId="7706" xr:uid="{3EAE89A7-7395-4E5B-84C9-FC17BC3EA7F8}"/>
    <cellStyle name="Output 3 2 2 5 5" xfId="9035" xr:uid="{508CFD9B-2F35-458C-84D5-2D0BB6930544}"/>
    <cellStyle name="Output 3 2 2 5 6" xfId="4582" xr:uid="{1662FBDC-B8EE-4CEC-8663-F5CD6C3A9891}"/>
    <cellStyle name="Output 3 2 2 5 7" xfId="10475" xr:uid="{3B5D5DDA-ADAF-410F-A4EE-12433BA6D80F}"/>
    <cellStyle name="Output 3 2 2 5 8" xfId="13176" xr:uid="{A62751F3-8907-46C2-83AB-9F6CAAE412E1}"/>
    <cellStyle name="Output 3 2 2 5 9" xfId="14351" xr:uid="{630D4EF4-045C-460B-AA57-FE75754C29A3}"/>
    <cellStyle name="Output 3 2 2 6" xfId="3541" xr:uid="{1DFDDBF7-75A6-4FD2-AEEA-B339C054A332}"/>
    <cellStyle name="Output 3 2 2 6 10" xfId="15841" xr:uid="{11B3A74F-0BE3-48C6-AA05-77FBADAEF2BC}"/>
    <cellStyle name="Output 3 2 2 6 11" xfId="17170" xr:uid="{581CF036-B945-456F-9EAD-65BCC05AB1FC}"/>
    <cellStyle name="Output 3 2 2 6 12" xfId="18501" xr:uid="{B58BBC2B-C63E-402F-90F5-583D83EDF24A}"/>
    <cellStyle name="Output 3 2 2 6 13" xfId="19425" xr:uid="{6A430D63-0561-4888-9B9C-9D4A583C2708}"/>
    <cellStyle name="Output 3 2 2 6 14" xfId="20891" xr:uid="{3ED5AA30-6C25-4BA6-B002-085BE99C2DBD}"/>
    <cellStyle name="Output 3 2 2 6 15" xfId="22183" xr:uid="{0901D6DB-0100-47E4-88BB-0F08B68E1F62}"/>
    <cellStyle name="Output 3 2 2 6 16" xfId="23472" xr:uid="{D1BB109B-9386-4253-B5C0-99AFE55F0C54}"/>
    <cellStyle name="Output 3 2 2 6 2" xfId="4861" xr:uid="{5E20585B-B6B3-4CF7-9082-B15D68FD144A}"/>
    <cellStyle name="Output 3 2 2 6 3" xfId="6537" xr:uid="{31F8A355-E619-4816-9DD8-F655C01C7F1A}"/>
    <cellStyle name="Output 3 2 2 6 4" xfId="7866" xr:uid="{4ED96B18-23B4-4032-98A8-D6A0645573F5}"/>
    <cellStyle name="Output 3 2 2 6 5" xfId="9195" xr:uid="{40E5CF4C-DD1D-4831-8204-0A8F4482968D}"/>
    <cellStyle name="Output 3 2 2 6 6" xfId="10155" xr:uid="{AB3A867F-1483-42D9-98F3-DE717F6D128E}"/>
    <cellStyle name="Output 3 2 2 6 7" xfId="11500" xr:uid="{532F60B9-F8C1-4E31-AB50-C1C3DB04A426}"/>
    <cellStyle name="Output 3 2 2 6 8" xfId="13047" xr:uid="{1FF1444D-42DB-4EEE-9F2F-5CB0CCDA2627}"/>
    <cellStyle name="Output 3 2 2 6 9" xfId="14511" xr:uid="{A0CA47DC-9D8C-4EB7-8FBF-3CF64F457ABE}"/>
    <cellStyle name="Output 3 2 2 7" xfId="3700" xr:uid="{007DBC3D-6250-442C-917B-607151B83BCB}"/>
    <cellStyle name="Output 3 2 2 7 10" xfId="16000" xr:uid="{8F208016-2C39-4FDA-9461-F9D348DDC9FB}"/>
    <cellStyle name="Output 3 2 2 7 11" xfId="17329" xr:uid="{7A11C3D5-25C6-499A-A30A-F294761C190C}"/>
    <cellStyle name="Output 3 2 2 7 12" xfId="18660" xr:uid="{CB010D4E-A18E-4FC6-972B-20112CA31C34}"/>
    <cellStyle name="Output 3 2 2 7 13" xfId="19636" xr:uid="{9D069EB4-F032-446C-9136-4733DD009D7F}"/>
    <cellStyle name="Output 3 2 2 7 14" xfId="21050" xr:uid="{6EC7DB91-2EA2-4E7A-BCE9-B7B6487FED6E}"/>
    <cellStyle name="Output 3 2 2 7 15" xfId="22342" xr:uid="{8804E3A7-37D7-4853-8876-C5B24F1DA498}"/>
    <cellStyle name="Output 3 2 2 7 16" xfId="23631" xr:uid="{5449FF43-F80B-4473-B543-8B01D31F7AEC}"/>
    <cellStyle name="Output 3 2 2 7 2" xfId="5122" xr:uid="{4BE8EC08-07FC-4342-A8BC-AD9D6F42988D}"/>
    <cellStyle name="Output 3 2 2 7 3" xfId="6696" xr:uid="{0DD7C620-D2EE-418A-B93B-09C37DE1AF24}"/>
    <cellStyle name="Output 3 2 2 7 4" xfId="8025" xr:uid="{150DA95D-C7B4-4A84-B2B6-00569A7A5960}"/>
    <cellStyle name="Output 3 2 2 7 5" xfId="9354" xr:uid="{4024292E-F798-48EF-91D2-C7BA6860EE38}"/>
    <cellStyle name="Output 3 2 2 7 6" xfId="10401" xr:uid="{BF104AB1-0B38-4E9A-B073-00EE47B446F1}"/>
    <cellStyle name="Output 3 2 2 7 7" xfId="11759" xr:uid="{298FC2BE-0E57-4857-9558-8E9C05BC5ED5}"/>
    <cellStyle name="Output 3 2 2 7 8" xfId="13039" xr:uid="{1E4765ED-FDB3-46F0-8C39-493D9010E163}"/>
    <cellStyle name="Output 3 2 2 7 9" xfId="14670" xr:uid="{6CB4872D-BB35-42CB-89C9-BB916854D302}"/>
    <cellStyle name="Output 3 2 2 8" xfId="3855" xr:uid="{8178AABD-09C0-4DDB-A362-45BCAC4DFA9E}"/>
    <cellStyle name="Output 3 2 2 8 10" xfId="16155" xr:uid="{08202FD9-86D1-4A0A-AAAA-B813B7F489D6}"/>
    <cellStyle name="Output 3 2 2 8 11" xfId="17484" xr:uid="{5CBDC5A4-38F5-4290-8390-977110C91CD9}"/>
    <cellStyle name="Output 3 2 2 8 12" xfId="18815" xr:uid="{596209A5-EF78-41EA-86D8-63D9C698237F}"/>
    <cellStyle name="Output 3 2 2 8 13" xfId="19887" xr:uid="{44ECB26C-0BE1-449E-89A2-73AABA39A5BA}"/>
    <cellStyle name="Output 3 2 2 8 14" xfId="21205" xr:uid="{511F7CF0-2F0B-4F34-8020-1728441867A3}"/>
    <cellStyle name="Output 3 2 2 8 15" xfId="22497" xr:uid="{6D819E94-E77D-4477-9DED-BBF0B46F16D9}"/>
    <cellStyle name="Output 3 2 2 8 16" xfId="23786" xr:uid="{E93FF0C1-D4FA-49F2-B456-5A1AA07C8F01}"/>
    <cellStyle name="Output 3 2 2 8 2" xfId="5434" xr:uid="{3F85480F-E8DC-45CD-93F2-E165B11C854C}"/>
    <cellStyle name="Output 3 2 2 8 3" xfId="6851" xr:uid="{AF4AF373-5ED8-4347-9532-96CE91B78F89}"/>
    <cellStyle name="Output 3 2 2 8 4" xfId="8180" xr:uid="{F3DD0F31-73A8-46F0-8CBE-9FE5440D7084}"/>
    <cellStyle name="Output 3 2 2 8 5" xfId="9509" xr:uid="{9A4EDBAF-0698-427E-A81A-E14E8C41AF5C}"/>
    <cellStyle name="Output 3 2 2 8 6" xfId="10699" xr:uid="{A21D9F5A-773B-4CCC-9198-AB27ED94B3AB}"/>
    <cellStyle name="Output 3 2 2 8 7" xfId="12225" xr:uid="{50D33C71-EA4C-4497-BCDE-BD615813F277}"/>
    <cellStyle name="Output 3 2 2 8 8" xfId="12670" xr:uid="{5A7D9FD6-F28B-4A28-9B67-15C35131A216}"/>
    <cellStyle name="Output 3 2 2 8 9" xfId="14825" xr:uid="{34EF1635-099F-42B6-84DE-600115469DBF}"/>
    <cellStyle name="Output 3 2 2 9" xfId="4008" xr:uid="{F2420602-692E-4D5D-B24A-49FB38A25281}"/>
    <cellStyle name="Output 3 2 2 9 10" xfId="16308" xr:uid="{8024E50D-E37D-4CC8-AF55-F966AB9D028A}"/>
    <cellStyle name="Output 3 2 2 9 11" xfId="17637" xr:uid="{2FC4C31C-2E15-4731-BE0B-98E5415465A5}"/>
    <cellStyle name="Output 3 2 2 9 12" xfId="18968" xr:uid="{4B74C0B2-82B0-4DB1-B98F-0BAE30D3C9B2}"/>
    <cellStyle name="Output 3 2 2 9 13" xfId="12125" xr:uid="{905A2D60-5D30-4DAD-83E4-DE344608CF2D}"/>
    <cellStyle name="Output 3 2 2 9 14" xfId="21358" xr:uid="{8E989E9D-7F4D-463D-9063-5ADFFC603FF0}"/>
    <cellStyle name="Output 3 2 2 9 15" xfId="22650" xr:uid="{918EBF66-FC36-45DB-A1F6-1698F289DA67}"/>
    <cellStyle name="Output 3 2 2 9 16" xfId="23939" xr:uid="{6563E3D8-B8A4-4A7B-A15C-A1D6BAEAAF06}"/>
    <cellStyle name="Output 3 2 2 9 2" xfId="4430" xr:uid="{E0DD7AAF-528B-473E-8B1A-BC4143427B70}"/>
    <cellStyle name="Output 3 2 2 9 3" xfId="7004" xr:uid="{D0D13ADE-13F4-484B-8130-C98F1472B681}"/>
    <cellStyle name="Output 3 2 2 9 4" xfId="8333" xr:uid="{19868666-2211-4E0A-82AE-04F5D2114941}"/>
    <cellStyle name="Output 3 2 2 9 5" xfId="9662" xr:uid="{1BFE254D-483B-4D05-9A56-A88460492F6F}"/>
    <cellStyle name="Output 3 2 2 9 6" xfId="7130" xr:uid="{932924FE-3CF0-4D86-90FE-4D43C9D24D1C}"/>
    <cellStyle name="Output 3 2 2 9 7" xfId="10579" xr:uid="{5BDE122B-8A12-432A-9307-C4E8815580B3}"/>
    <cellStyle name="Output 3 2 2 9 8" xfId="11170" xr:uid="{42057DF0-AA3A-46D0-BCFF-C2CE25303CCE}"/>
    <cellStyle name="Output 3 2 2 9 9" xfId="14978" xr:uid="{6F8951DF-FF1C-468D-8070-527FF41F23B2}"/>
    <cellStyle name="Output 3 2 20" xfId="16451" xr:uid="{5F271E03-8A53-4DCD-8DEC-2A2ABF62224B}"/>
    <cellStyle name="Output 3 2 21" xfId="17781" xr:uid="{EBCD97AA-FDF5-4BBC-8338-3343A8A3BCDD}"/>
    <cellStyle name="Output 3 2 22" xfId="15180" xr:uid="{9267A2AB-654D-4B93-A124-5988DB8CB227}"/>
    <cellStyle name="Output 3 2 23" xfId="20199" xr:uid="{B6991261-5775-4D00-9239-1C96319A6C45}"/>
    <cellStyle name="Output 3 2 24" xfId="21492" xr:uid="{B6FF0C48-8743-4F36-8030-570377239382}"/>
    <cellStyle name="Output 3 2 25" xfId="22783" xr:uid="{63BC1A47-4272-4635-B3E3-BE9B33580078}"/>
    <cellStyle name="Output 3 2 3" xfId="2909" xr:uid="{AD2AD488-7FE7-4A9C-BF89-230B1A72474C}"/>
    <cellStyle name="Output 3 2 3 10" xfId="7235" xr:uid="{B4F3A48D-5AAB-4152-860D-B4085DEFB31D}"/>
    <cellStyle name="Output 3 2 3 11" xfId="8564" xr:uid="{849D1A28-5C45-41E4-BDCF-F2DC7E5B10CE}"/>
    <cellStyle name="Output 3 2 3 12" xfId="11022" xr:uid="{E3CFAEC4-88A2-44BC-A321-E49E12770994}"/>
    <cellStyle name="Output 3 2 3 13" xfId="12415" xr:uid="{F472ADE5-BEF6-418A-B22A-3CF6CC78F3DC}"/>
    <cellStyle name="Output 3 2 3 14" xfId="11804" xr:uid="{D06245D5-5E00-41EA-8D5F-C9A8BA54E484}"/>
    <cellStyle name="Output 3 2 3 15" xfId="13880" xr:uid="{ED48376A-4102-4F23-834B-C4262065A045}"/>
    <cellStyle name="Output 3 2 3 16" xfId="15209" xr:uid="{263B602F-F9F4-42CC-8D0E-A7A113433C7E}"/>
    <cellStyle name="Output 3 2 3 17" xfId="16539" xr:uid="{6A229A4C-2346-43D1-9D54-172661C6FE52}"/>
    <cellStyle name="Output 3 2 3 18" xfId="17869" xr:uid="{337F4AEB-BCE5-4FC0-908B-933936035149}"/>
    <cellStyle name="Output 3 2 3 19" xfId="20177" xr:uid="{26B65B1D-7477-4EFA-9F00-344E8AF576B8}"/>
    <cellStyle name="Output 3 2 3 2" xfId="3258" xr:uid="{2524B9DD-638D-461F-8BF3-0B1DB62D06E8}"/>
    <cellStyle name="Output 3 2 3 2 10" xfId="15558" xr:uid="{7C7D18FA-DE65-4430-AB0B-C4E3637C6DE0}"/>
    <cellStyle name="Output 3 2 3 2 11" xfId="16887" xr:uid="{F2E841A8-5D31-425E-864F-E55FBE4407C0}"/>
    <cellStyle name="Output 3 2 3 2 12" xfId="18218" xr:uid="{7EFDFFDD-4C27-447C-99E8-822105E72298}"/>
    <cellStyle name="Output 3 2 3 2 13" xfId="19518" xr:uid="{203F7C4B-EBBF-46D9-B3D0-ACA008D1D115}"/>
    <cellStyle name="Output 3 2 3 2 14" xfId="20608" xr:uid="{A9AFE5C3-B792-48D7-BC93-61C0A1FD9081}"/>
    <cellStyle name="Output 3 2 3 2 15" xfId="21900" xr:uid="{F289852C-3372-4CC1-9320-9FC4542F940C}"/>
    <cellStyle name="Output 3 2 3 2 16" xfId="23189" xr:uid="{4E129F8E-442E-4412-8179-B79CA28A6173}"/>
    <cellStyle name="Output 3 2 3 2 2" xfId="4974" xr:uid="{C8B566A8-DB65-438F-8EC7-13E375674035}"/>
    <cellStyle name="Output 3 2 3 2 3" xfId="6254" xr:uid="{F71546F2-B2E3-4BDF-B601-E045E9A15890}"/>
    <cellStyle name="Output 3 2 3 2 4" xfId="7583" xr:uid="{5A11499B-2B76-4078-8E57-035C4B838E18}"/>
    <cellStyle name="Output 3 2 3 2 5" xfId="8912" xr:uid="{2B35E728-235E-40CF-ADAD-F2D0217BCFCE}"/>
    <cellStyle name="Output 3 2 3 2 6" xfId="10264" xr:uid="{BA687A7E-DE01-46A7-B964-63C03E4CEB9E}"/>
    <cellStyle name="Output 3 2 3 2 7" xfId="11613" xr:uid="{46E3BAA4-5944-4AD8-B1E0-3A906273ADFC}"/>
    <cellStyle name="Output 3 2 3 2 8" xfId="12853" xr:uid="{A21486D5-981B-461D-AC88-D1118F1A001D}"/>
    <cellStyle name="Output 3 2 3 2 9" xfId="14228" xr:uid="{A6FD3B6D-1938-424E-BA9B-D986256270B4}"/>
    <cellStyle name="Output 3 2 3 20" xfId="20275" xr:uid="{1474CD28-3E0A-4240-8B27-A6FC6560D43E}"/>
    <cellStyle name="Output 3 2 3 21" xfId="21568" xr:uid="{E44BEC8B-148B-4C14-990C-014DB4ABA804}"/>
    <cellStyle name="Output 3 2 3 22" xfId="22859" xr:uid="{ABF54CC7-3402-4E17-915D-721927B7A8AB}"/>
    <cellStyle name="Output 3 2 3 3" xfId="3423" xr:uid="{52F0A8BB-4E92-464B-960B-5F571484F25F}"/>
    <cellStyle name="Output 3 2 3 3 10" xfId="15723" xr:uid="{4F9693B7-DBA6-4BC7-856D-9EC21AF87801}"/>
    <cellStyle name="Output 3 2 3 3 11" xfId="17052" xr:uid="{9B900990-DE99-4EEA-AC63-0C36B662772C}"/>
    <cellStyle name="Output 3 2 3 3 12" xfId="18383" xr:uid="{B0A7C85B-63D6-4907-925A-8A0E8FCE1041}"/>
    <cellStyle name="Output 3 2 3 3 13" xfId="13340" xr:uid="{493587B4-27D9-4853-8DF2-24F3745116BA}"/>
    <cellStyle name="Output 3 2 3 3 14" xfId="20773" xr:uid="{64238418-EB6D-4AB3-9F52-2A9119CFE50A}"/>
    <cellStyle name="Output 3 2 3 3 15" xfId="22065" xr:uid="{CEDF1054-21A1-43DE-9FC4-18209ECC6065}"/>
    <cellStyle name="Output 3 2 3 3 16" xfId="23354" xr:uid="{60C3752D-8AEE-4C07-AD4E-B16454098141}"/>
    <cellStyle name="Output 3 2 3 3 2" xfId="2652" xr:uid="{7388497C-82C0-4B8D-888B-83D58FAAEFEB}"/>
    <cellStyle name="Output 3 2 3 3 3" xfId="6419" xr:uid="{5E49606C-AEC9-4A0E-8BCD-1A6ACD0AE78D}"/>
    <cellStyle name="Output 3 2 3 3 4" xfId="7748" xr:uid="{5399A4FA-6AA4-4522-9506-C16FD7D3D6F9}"/>
    <cellStyle name="Output 3 2 3 3 5" xfId="9077" xr:uid="{A540EE6D-E9AD-4BB2-949C-36E11BB0AB46}"/>
    <cellStyle name="Output 3 2 3 3 6" xfId="5724" xr:uid="{B239CC61-7F5F-443E-8DD5-FDA289DFCD9E}"/>
    <cellStyle name="Output 3 2 3 3 7" xfId="9956" xr:uid="{1DA09201-66AB-4F68-8C62-30554FB62C58}"/>
    <cellStyle name="Output 3 2 3 3 8" xfId="13313" xr:uid="{C524E898-F79D-45F1-8A83-E3FDF1E78B7C}"/>
    <cellStyle name="Output 3 2 3 3 9" xfId="14393" xr:uid="{8FDA8E26-5BD3-4915-BFF8-8D0341575F36}"/>
    <cellStyle name="Output 3 2 3 4" xfId="3583" xr:uid="{62A63C41-4A7B-44B3-B280-BED9CAE7ED3D}"/>
    <cellStyle name="Output 3 2 3 4 10" xfId="15883" xr:uid="{95AF3635-AA40-4927-A866-7231A16A0F27}"/>
    <cellStyle name="Output 3 2 3 4 11" xfId="17212" xr:uid="{BF7DBA5B-F68C-42A2-AE03-CDC715D6DAF9}"/>
    <cellStyle name="Output 3 2 3 4 12" xfId="18543" xr:uid="{F3B0F96C-77F0-4F4F-BE40-CCAFB2EE540B}"/>
    <cellStyle name="Output 3 2 3 4 13" xfId="20023" xr:uid="{2D1C8848-25D0-4DE3-8C52-CABA1173DBCB}"/>
    <cellStyle name="Output 3 2 3 4 14" xfId="20933" xr:uid="{50698C90-6EC7-4779-ACE7-B99A9642758A}"/>
    <cellStyle name="Output 3 2 3 4 15" xfId="22225" xr:uid="{FE8B8F26-AE54-413D-BBFF-805765D60A0D}"/>
    <cellStyle name="Output 3 2 3 4 16" xfId="23514" xr:uid="{BFAA99C5-A7B0-40C4-926B-AC72C90D7C0F}"/>
    <cellStyle name="Output 3 2 3 4 2" xfId="5596" xr:uid="{4341449E-3CC7-4BB8-8AF7-1099B9130A40}"/>
    <cellStyle name="Output 3 2 3 4 3" xfId="6579" xr:uid="{4E9DFC81-C25A-4967-933C-04F39FD5587C}"/>
    <cellStyle name="Output 3 2 3 4 4" xfId="7908" xr:uid="{E831CDED-7A88-4EEB-BADF-C7A66E24684C}"/>
    <cellStyle name="Output 3 2 3 4 5" xfId="9237" xr:uid="{035F8DEA-8109-451B-AB2A-AB22F5B015BA}"/>
    <cellStyle name="Output 3 2 3 4 6" xfId="10851" xr:uid="{857465BF-595A-48DF-8EA1-227A3249EE41}"/>
    <cellStyle name="Output 3 2 3 4 7" xfId="12234" xr:uid="{669FC2D5-7E45-435A-8389-0063A3F411B4}"/>
    <cellStyle name="Output 3 2 3 4 8" xfId="12827" xr:uid="{5A27151A-5CBE-4F51-B462-0E5179E820CA}"/>
    <cellStyle name="Output 3 2 3 4 9" xfId="14553" xr:uid="{515745E7-93EA-4662-A5D6-D3A11423371B}"/>
    <cellStyle name="Output 3 2 3 5" xfId="3742" xr:uid="{3AB0A511-AE7C-41E0-BD9F-EA03B9A2757F}"/>
    <cellStyle name="Output 3 2 3 5 10" xfId="16042" xr:uid="{1A7EC568-26CF-4B56-AF52-57031A71E60B}"/>
    <cellStyle name="Output 3 2 3 5 11" xfId="17371" xr:uid="{A381C861-D081-4578-A2E5-7FE0363F350B}"/>
    <cellStyle name="Output 3 2 3 5 12" xfId="18702" xr:uid="{92B538C1-4525-4AF3-92E6-7BC267D43C3E}"/>
    <cellStyle name="Output 3 2 3 5 13" xfId="17959" xr:uid="{70E148A8-2726-4758-9E94-45FC8BC4D68A}"/>
    <cellStyle name="Output 3 2 3 5 14" xfId="21092" xr:uid="{2D563CB6-624E-4061-9D1C-95DBA760B6FB}"/>
    <cellStyle name="Output 3 2 3 5 15" xfId="22384" xr:uid="{1CB5C621-BDDD-48BF-8BD4-23BB66C26EB2}"/>
    <cellStyle name="Output 3 2 3 5 16" xfId="23673" xr:uid="{A5C27BF4-4E03-4780-9149-2EF971156658}"/>
    <cellStyle name="Output 3 2 3 5 2" xfId="4164" xr:uid="{119A793B-08C5-45CF-820D-00849115FB01}"/>
    <cellStyle name="Output 3 2 3 5 3" xfId="6738" xr:uid="{181098FB-0EF7-4628-ADF7-C4A02308A041}"/>
    <cellStyle name="Output 3 2 3 5 4" xfId="8067" xr:uid="{4009BFD3-67B7-41C6-985B-3487C4602642}"/>
    <cellStyle name="Output 3 2 3 5 5" xfId="9396" xr:uid="{9494A0BB-1F1B-45AB-A956-97E7DE276320}"/>
    <cellStyle name="Output 3 2 3 5 6" xfId="8653" xr:uid="{6AD48133-6CFD-4025-9C4F-E6E88CEAF68E}"/>
    <cellStyle name="Output 3 2 3 5 7" xfId="10005" xr:uid="{690BC323-B9A2-407D-9F5D-8776B8264B90}"/>
    <cellStyle name="Output 3 2 3 5 8" xfId="13135" xr:uid="{933442C4-116B-46B2-AF8D-02896EBCE8B0}"/>
    <cellStyle name="Output 3 2 3 5 9" xfId="14712" xr:uid="{FB039FF6-9D37-4A7C-ACC7-270FA35FF9FB}"/>
    <cellStyle name="Output 3 2 3 6" xfId="3897" xr:uid="{B045A59F-BD3F-4D90-8E42-AB964D86A72A}"/>
    <cellStyle name="Output 3 2 3 6 10" xfId="16197" xr:uid="{1DEBCD4F-BA9A-464B-A92E-723A2F9EBD91}"/>
    <cellStyle name="Output 3 2 3 6 11" xfId="17526" xr:uid="{62764794-76FB-4BC2-89F1-838A6C5F58B0}"/>
    <cellStyle name="Output 3 2 3 6 12" xfId="18857" xr:uid="{93FD8B8D-0FAC-4994-8255-E0DF0FF8AE45}"/>
    <cellStyle name="Output 3 2 3 6 13" xfId="19269" xr:uid="{6CE302EC-FBC8-4AE8-90EF-3CA1EB55CCBF}"/>
    <cellStyle name="Output 3 2 3 6 14" xfId="21247" xr:uid="{EB733737-CF83-434A-8AB9-FC6891D02F18}"/>
    <cellStyle name="Output 3 2 3 6 15" xfId="22539" xr:uid="{8B099DEA-1321-4B0B-8560-0581AC94BEF6}"/>
    <cellStyle name="Output 3 2 3 6 16" xfId="23828" xr:uid="{9EC0453C-75C5-4C19-AB5D-B6DF641B596B}"/>
    <cellStyle name="Output 3 2 3 6 2" xfId="4681" xr:uid="{D06F8326-06D6-4585-A34D-23E54830C4B9}"/>
    <cellStyle name="Output 3 2 3 6 3" xfId="6893" xr:uid="{DAE469AF-10FE-4BE8-8F6F-4D25A5401994}"/>
    <cellStyle name="Output 3 2 3 6 4" xfId="8222" xr:uid="{265CDEFC-E5F4-4A29-AA4A-90A27ACAF403}"/>
    <cellStyle name="Output 3 2 3 6 5" xfId="9551" xr:uid="{35865534-20B2-465A-8F6A-42989DAA0517}"/>
    <cellStyle name="Output 3 2 3 6 6" xfId="9981" xr:uid="{EDB7B00D-705F-4090-9773-FAC5D2DD867E}"/>
    <cellStyle name="Output 3 2 3 6 7" xfId="11394" xr:uid="{F7738DD0-6CA1-48C3-8464-135BC863A437}"/>
    <cellStyle name="Output 3 2 3 6 8" xfId="13520" xr:uid="{899EF4BF-83EE-46E5-BC8D-BE45923C1CFF}"/>
    <cellStyle name="Output 3 2 3 6 9" xfId="14867" xr:uid="{370B4351-634E-46BC-91F9-0CEBCD1C9204}"/>
    <cellStyle name="Output 3 2 3 7" xfId="4049" xr:uid="{731BC438-E395-4E05-9889-39CEC6110282}"/>
    <cellStyle name="Output 3 2 3 7 10" xfId="16349" xr:uid="{D0B1E694-0B4B-4197-88D3-BB2F3CE6F6A4}"/>
    <cellStyle name="Output 3 2 3 7 11" xfId="17678" xr:uid="{6110815D-6890-4B9F-A456-CCAD558DD540}"/>
    <cellStyle name="Output 3 2 3 7 12" xfId="19009" xr:uid="{09CACEC2-9B1A-41D8-A76D-9CD8770DF5C7}"/>
    <cellStyle name="Output 3 2 3 7 13" xfId="16517" xr:uid="{B31C1A27-803D-4C6E-A110-FFE7282D73DB}"/>
    <cellStyle name="Output 3 2 3 7 14" xfId="21399" xr:uid="{B3336218-F6D6-4688-90A2-256C3B1FD41F}"/>
    <cellStyle name="Output 3 2 3 7 15" xfId="22691" xr:uid="{54A60D3D-88F1-4635-9F8E-1161847933D4}"/>
    <cellStyle name="Output 3 2 3 7 16" xfId="23980" xr:uid="{96966909-87F9-4AB0-9F05-EF6314B676F4}"/>
    <cellStyle name="Output 3 2 3 7 2" xfId="4414" xr:uid="{4B7D736C-A5CB-47A3-A316-A5AE4F6A324D}"/>
    <cellStyle name="Output 3 2 3 7 3" xfId="7045" xr:uid="{7FEAE4E8-8897-436C-8051-F091CE0C2FDE}"/>
    <cellStyle name="Output 3 2 3 7 4" xfId="8374" xr:uid="{ADFB5694-126E-42D1-95EE-7D695A5EB187}"/>
    <cellStyle name="Output 3 2 3 7 5" xfId="9703" xr:uid="{21BBD97D-F71D-42C9-8D69-83C3C0803927}"/>
    <cellStyle name="Output 3 2 3 7 6" xfId="5846" xr:uid="{A89BB1DF-BB3A-4A4C-99AD-2043F9F39B2C}"/>
    <cellStyle name="Output 3 2 3 7 7" xfId="10216" xr:uid="{0E8EBB31-7CC8-4A2C-B5F1-11E97B756D71}"/>
    <cellStyle name="Output 3 2 3 7 8" xfId="12502" xr:uid="{D78D4E93-324E-4FC6-A9BE-0E54345836D0}"/>
    <cellStyle name="Output 3 2 3 7 9" xfId="15019" xr:uid="{DFE75D89-C00A-4886-9972-D895DF6DB129}"/>
    <cellStyle name="Output 3 2 3 8" xfId="5777" xr:uid="{66A762AF-411D-476E-8D59-938912D41E3B}"/>
    <cellStyle name="Output 3 2 3 9" xfId="5905" xr:uid="{5D48F73B-64C3-495E-8F4D-4CB72CC66AA5}"/>
    <cellStyle name="Output 3 2 4" xfId="2970" xr:uid="{693744B4-3D05-49B3-9C38-37F3A3FB56F9}"/>
    <cellStyle name="Output 3 2 4 10" xfId="7296" xr:uid="{FE27FC1C-7118-4E3F-A881-B239302B4FC0}"/>
    <cellStyle name="Output 3 2 4 11" xfId="8625" xr:uid="{CA2DB7AA-7C8D-41EC-B6DB-24FCE64EB4DB}"/>
    <cellStyle name="Output 3 2 4 12" xfId="10878" xr:uid="{8197B45C-B6EB-4558-8C4A-A60DBA4FC828}"/>
    <cellStyle name="Output 3 2 4 13" xfId="12262" xr:uid="{C551CA5C-EBC8-4261-9D96-10F2FA95B595}"/>
    <cellStyle name="Output 3 2 4 14" xfId="12411" xr:uid="{DD71EECB-7339-4FA5-82FB-6F4F88D1C5CC}"/>
    <cellStyle name="Output 3 2 4 15" xfId="13941" xr:uid="{4B803C4E-2C50-4291-BF68-134C8F2C1144}"/>
    <cellStyle name="Output 3 2 4 16" xfId="15270" xr:uid="{02598AC1-CD67-45B9-A1BD-99F0D36B3D50}"/>
    <cellStyle name="Output 3 2 4 17" xfId="16600" xr:uid="{0F1063E1-216C-4A7B-A032-A33767BEA9A1}"/>
    <cellStyle name="Output 3 2 4 18" xfId="17930" xr:uid="{45AA6DBD-C7BB-44D7-B616-2606ED281FFD}"/>
    <cellStyle name="Output 3 2 4 19" xfId="20048" xr:uid="{ED588C1B-F73D-4404-8DA2-7D08D700C9C9}"/>
    <cellStyle name="Output 3 2 4 2" xfId="3319" xr:uid="{2F9F408D-0C5C-41BA-A08F-617637C81688}"/>
    <cellStyle name="Output 3 2 4 2 10" xfId="15619" xr:uid="{F5C84B0F-8092-4DA2-8B03-09EFC7D0C125}"/>
    <cellStyle name="Output 3 2 4 2 11" xfId="16948" xr:uid="{6A4871DA-A0AC-49E0-97A2-9985167EC558}"/>
    <cellStyle name="Output 3 2 4 2 12" xfId="18279" xr:uid="{64B0D62C-C3F6-4B58-8EAB-FF966C2E17CF}"/>
    <cellStyle name="Output 3 2 4 2 13" xfId="19218" xr:uid="{76D08227-1957-49F1-8A28-6CDC7214B2DF}"/>
    <cellStyle name="Output 3 2 4 2 14" xfId="20669" xr:uid="{612A8A5D-C24F-4E4B-BCE2-B048C8A0AE14}"/>
    <cellStyle name="Output 3 2 4 2 15" xfId="21961" xr:uid="{DD4AD46E-332F-41B2-BB92-8548F42A2EDC}"/>
    <cellStyle name="Output 3 2 4 2 16" xfId="23250" xr:uid="{09302AC5-5E0F-4874-A896-5119E4B988E0}"/>
    <cellStyle name="Output 3 2 4 2 2" xfId="4624" xr:uid="{6EFA960D-99BA-4E76-BD21-157D4D833683}"/>
    <cellStyle name="Output 3 2 4 2 3" xfId="6315" xr:uid="{7C6DF5BF-8AFC-42D8-8FFC-BCA29A6F17E5}"/>
    <cellStyle name="Output 3 2 4 2 4" xfId="7644" xr:uid="{E911B988-4CD9-464E-87EA-20E187E9D1B9}"/>
    <cellStyle name="Output 3 2 4 2 5" xfId="8973" xr:uid="{DB3EF63B-EF92-4F0F-B901-14DC925F501C}"/>
    <cellStyle name="Output 3 2 4 2 6" xfId="9928" xr:uid="{E2EEC53B-4554-43F3-9D79-ED44D490181E}"/>
    <cellStyle name="Output 3 2 4 2 7" xfId="11264" xr:uid="{A853A26C-D1B9-4BB9-AC7A-A8ACF64BC823}"/>
    <cellStyle name="Output 3 2 4 2 8" xfId="13062" xr:uid="{34C4C9FC-B150-4038-AD0C-45B6BB87F436}"/>
    <cellStyle name="Output 3 2 4 2 9" xfId="14289" xr:uid="{2D3617CC-EFD2-4023-8B3C-DA974B42D6B5}"/>
    <cellStyle name="Output 3 2 4 20" xfId="20336" xr:uid="{7BBEB5A7-5257-425B-87D5-255ADD25F25A}"/>
    <cellStyle name="Output 3 2 4 21" xfId="21629" xr:uid="{F8F24BE3-01FC-416B-ACF4-2A4F3038CC75}"/>
    <cellStyle name="Output 3 2 4 22" xfId="22920" xr:uid="{E1AD7913-4E51-411E-B485-89BBA99169B6}"/>
    <cellStyle name="Output 3 2 4 3" xfId="3484" xr:uid="{4581C481-FEF1-42CF-A814-E47CFE331F94}"/>
    <cellStyle name="Output 3 2 4 3 10" xfId="15784" xr:uid="{E8CAFC99-BB6B-4A57-A1B5-8B03DA589E46}"/>
    <cellStyle name="Output 3 2 4 3 11" xfId="17113" xr:uid="{D48305EE-29B0-4AE3-9260-DECA9FA734F8}"/>
    <cellStyle name="Output 3 2 4 3 12" xfId="18444" xr:uid="{76854D78-BB77-474F-A71F-1C5315DEB6E4}"/>
    <cellStyle name="Output 3 2 4 3 13" xfId="19161" xr:uid="{B1E34EEE-CFCF-4A4C-96F1-76BB3750C9A9}"/>
    <cellStyle name="Output 3 2 4 3 14" xfId="20834" xr:uid="{DA665FF4-8B54-4C20-AE45-8571ED654F42}"/>
    <cellStyle name="Output 3 2 4 3 15" xfId="22126" xr:uid="{6A10A479-279F-404F-A3FA-2F1EE51B7BCD}"/>
    <cellStyle name="Output 3 2 4 3 16" xfId="23415" xr:uid="{A42A0FAC-757F-48A2-B302-3AAA731E29FA}"/>
    <cellStyle name="Output 3 2 4 3 2" xfId="4552" xr:uid="{F5AC1723-D5C5-4229-8415-5D80FF84F9CC}"/>
    <cellStyle name="Output 3 2 4 3 3" xfId="6480" xr:uid="{E3A0FF1C-0A0E-4161-B748-B42434DF9E65}"/>
    <cellStyle name="Output 3 2 4 3 4" xfId="7809" xr:uid="{D0BC73D2-B6A1-4424-AA54-CA2C8DC643E9}"/>
    <cellStyle name="Output 3 2 4 3 5" xfId="9138" xr:uid="{D9839FB5-FA19-4B29-814F-AA206073C157}"/>
    <cellStyle name="Output 3 2 4 3 6" xfId="9860" xr:uid="{9EED5C8D-8527-4997-9B28-830D18918981}"/>
    <cellStyle name="Output 3 2 4 3 7" xfId="11193" xr:uid="{4E4755CB-0375-4A48-A9C9-4CF72566E243}"/>
    <cellStyle name="Output 3 2 4 3 8" xfId="13743" xr:uid="{B9AEA5E2-7B16-47FE-9A15-3F0D58BD9F5D}"/>
    <cellStyle name="Output 3 2 4 3 9" xfId="14454" xr:uid="{B1E7102B-9DFF-4FDC-8A4E-B80A97905B6E}"/>
    <cellStyle name="Output 3 2 4 4" xfId="3644" xr:uid="{6F094305-2664-47E6-AA9A-A26EC90DE334}"/>
    <cellStyle name="Output 3 2 4 4 10" xfId="15944" xr:uid="{B550A3F4-2FE1-4679-A4B9-3176526D9C75}"/>
    <cellStyle name="Output 3 2 4 4 11" xfId="17273" xr:uid="{FBCB1BE7-D4BB-4138-9FB7-26C3A9534976}"/>
    <cellStyle name="Output 3 2 4 4 12" xfId="18604" xr:uid="{7210F759-9705-49B6-A535-E43A4991B338}"/>
    <cellStyle name="Output 3 2 4 4 13" xfId="19769" xr:uid="{4C0EFB49-4B9F-4FD4-AB86-8810D2691B7F}"/>
    <cellStyle name="Output 3 2 4 4 14" xfId="20994" xr:uid="{7FAB6A15-052A-451F-902A-CEF11F0CB1BB}"/>
    <cellStyle name="Output 3 2 4 4 15" xfId="22286" xr:uid="{31F71763-4323-4C12-B728-54C48EE2907B}"/>
    <cellStyle name="Output 3 2 4 4 16" xfId="23575" xr:uid="{6ACBC4CD-ECB5-4FD4-AB8E-1E6228A2A966}"/>
    <cellStyle name="Output 3 2 4 4 2" xfId="5282" xr:uid="{970BC453-7302-4242-BC16-963B426644EA}"/>
    <cellStyle name="Output 3 2 4 4 3" xfId="6640" xr:uid="{14232658-76BE-4770-9B77-24FDB33A46AB}"/>
    <cellStyle name="Output 3 2 4 4 4" xfId="7969" xr:uid="{7902E5D9-4E6D-4E3F-8137-E17618502A5D}"/>
    <cellStyle name="Output 3 2 4 4 5" xfId="9298" xr:uid="{A36D6C9B-5DB4-4206-85D9-433BEA13CFDD}"/>
    <cellStyle name="Output 3 2 4 4 6" xfId="10556" xr:uid="{8666C3EB-CE28-4C83-A747-59BAD4D55EFD}"/>
    <cellStyle name="Output 3 2 4 4 7" xfId="11920" xr:uid="{D5A97CE1-8BD7-4402-B4EB-7829F8A184BB}"/>
    <cellStyle name="Output 3 2 4 4 8" xfId="13189" xr:uid="{FB6200A2-92EA-4207-87F7-B6269EA4332D}"/>
    <cellStyle name="Output 3 2 4 4 9" xfId="14614" xr:uid="{3CE5BF40-9D09-4252-AC73-96D0173DE5A5}"/>
    <cellStyle name="Output 3 2 4 5" xfId="3803" xr:uid="{51886813-5500-4CBD-99A9-CC69F5948F6B}"/>
    <cellStyle name="Output 3 2 4 5 10" xfId="16103" xr:uid="{49319754-CE3B-495E-9C3A-610105532BC9}"/>
    <cellStyle name="Output 3 2 4 5 11" xfId="17432" xr:uid="{45330FE6-55B8-43DE-8D9D-4C882D70C4C8}"/>
    <cellStyle name="Output 3 2 4 5 12" xfId="18763" xr:uid="{9FE60109-AD5E-46E8-BA8A-36B64AFF622C}"/>
    <cellStyle name="Output 3 2 4 5 13" xfId="17971" xr:uid="{69FD8113-CF16-4F7A-991E-906DA6074229}"/>
    <cellStyle name="Output 3 2 4 5 14" xfId="21153" xr:uid="{7D3ADE07-2E7F-4B7F-9D90-438D9F59D191}"/>
    <cellStyle name="Output 3 2 4 5 15" xfId="22445" xr:uid="{328BBFA8-DC64-4854-B6C4-B1040A2DC536}"/>
    <cellStyle name="Output 3 2 4 5 16" xfId="23734" xr:uid="{E50846C1-7750-4D08-B4E2-9748D9E866F0}"/>
    <cellStyle name="Output 3 2 4 5 2" xfId="4277" xr:uid="{F2E48354-D07C-40CC-81EA-748407718944}"/>
    <cellStyle name="Output 3 2 4 5 3" xfId="6799" xr:uid="{8255DAD1-DF6C-4D3C-8777-881656E3EE97}"/>
    <cellStyle name="Output 3 2 4 5 4" xfId="8128" xr:uid="{065FF7CC-2C09-438B-ABF0-B6176ADD037C}"/>
    <cellStyle name="Output 3 2 4 5 5" xfId="9457" xr:uid="{581239C8-1E49-4434-B802-E860F4642530}"/>
    <cellStyle name="Output 3 2 4 5 6" xfId="7330" xr:uid="{883B375B-809C-4B1F-9A80-4FF61B180C9A}"/>
    <cellStyle name="Output 3 2 4 5 7" xfId="10894" xr:uid="{2BBC1A12-ACA2-4B21-905C-22E338209A22}"/>
    <cellStyle name="Output 3 2 4 5 8" xfId="13545" xr:uid="{E8A71949-A021-48A1-B8D3-BF740C43D369}"/>
    <cellStyle name="Output 3 2 4 5 9" xfId="14773" xr:uid="{1A795CD5-62A2-4A96-89E9-E9AFA74E5B27}"/>
    <cellStyle name="Output 3 2 4 6" xfId="3958" xr:uid="{952ED158-4D2D-4556-8E63-3B9794418CC0}"/>
    <cellStyle name="Output 3 2 4 6 10" xfId="16258" xr:uid="{B5AABA1D-837C-4EC9-B293-E714B9829438}"/>
    <cellStyle name="Output 3 2 4 6 11" xfId="17587" xr:uid="{9D80855F-5362-4C53-99E7-3382AD94C3B7}"/>
    <cellStyle name="Output 3 2 4 6 12" xfId="18918" xr:uid="{0A86F900-0D46-45AC-B529-9384ADB6B95E}"/>
    <cellStyle name="Output 3 2 4 6 13" xfId="15103" xr:uid="{7CCC5EEC-C93C-4C04-88DB-208DE351E312}"/>
    <cellStyle name="Output 3 2 4 6 14" xfId="21308" xr:uid="{13A40822-8CFE-483C-BD31-DAA4970B5F71}"/>
    <cellStyle name="Output 3 2 4 6 15" xfId="22600" xr:uid="{72BC6A7A-7342-4BF1-B545-64C3C05E08D0}"/>
    <cellStyle name="Output 3 2 4 6 16" xfId="23889" xr:uid="{F0DAD361-D0B5-4EE6-93AF-4CA1398F7B9B}"/>
    <cellStyle name="Output 3 2 4 6 2" xfId="4156" xr:uid="{CA25F416-09E6-438E-8F29-3C6F7672E140}"/>
    <cellStyle name="Output 3 2 4 6 3" xfId="6954" xr:uid="{FEBF21A5-C06B-402E-BA47-6C0427E07F37}"/>
    <cellStyle name="Output 3 2 4 6 4" xfId="8283" xr:uid="{06E02197-2F05-4311-9B4C-E2FEF109D815}"/>
    <cellStyle name="Output 3 2 4 6 5" xfId="9612" xr:uid="{64BC826F-A9BE-4495-A2D8-A65A8F683F26}"/>
    <cellStyle name="Output 3 2 4 6 6" xfId="4600" xr:uid="{923328E6-F415-4340-8CF8-A78B5AFD88CE}"/>
    <cellStyle name="Output 3 2 4 6 7" xfId="11014" xr:uid="{E2CC2A5C-EF4A-4D5D-A9B5-06535DD66753}"/>
    <cellStyle name="Output 3 2 4 6 8" xfId="12650" xr:uid="{3904D1B0-ED03-488F-AB55-7BB7E6FAD425}"/>
    <cellStyle name="Output 3 2 4 6 9" xfId="14928" xr:uid="{293C7EBE-5BEB-4E77-AD48-6DD071BE311E}"/>
    <cellStyle name="Output 3 2 4 7" xfId="4110" xr:uid="{E82C48AD-1EDA-462F-973B-2872472F099E}"/>
    <cellStyle name="Output 3 2 4 7 10" xfId="16410" xr:uid="{CF173FA2-AA0F-4E30-96D1-E6D85DB7047B}"/>
    <cellStyle name="Output 3 2 4 7 11" xfId="17739" xr:uid="{C67B5B00-27F2-4EE0-B888-C53E3400BFCF}"/>
    <cellStyle name="Output 3 2 4 7 12" xfId="19070" xr:uid="{184457E7-5967-4A16-BD07-7D548A0E6161}"/>
    <cellStyle name="Output 3 2 4 7 13" xfId="16510" xr:uid="{3818FDF2-3857-4072-A631-356CB372218A}"/>
    <cellStyle name="Output 3 2 4 7 14" xfId="21460" xr:uid="{BAC3B15A-00BC-49D9-B5B5-2771D490D9CD}"/>
    <cellStyle name="Output 3 2 4 7 15" xfId="22752" xr:uid="{AD47BB39-F0AB-4904-8B1F-C9877DAD15F0}"/>
    <cellStyle name="Output 3 2 4 7 16" xfId="24041" xr:uid="{D1FCAD3B-B270-4CBE-90AB-9F408A16B500}"/>
    <cellStyle name="Output 3 2 4 7 2" xfId="4396" xr:uid="{926BE50B-2BA8-4D73-B06C-4B671DC65D42}"/>
    <cellStyle name="Output 3 2 4 7 3" xfId="7106" xr:uid="{B99FFCA6-01F3-416B-981B-6A57972BFC81}"/>
    <cellStyle name="Output 3 2 4 7 4" xfId="8435" xr:uid="{84E9E78F-23DC-415F-BDA9-F9CCB12F115D}"/>
    <cellStyle name="Output 3 2 4 7 5" xfId="9764" xr:uid="{A2F7CDD9-2C1A-4F3C-BA66-E3F4E944FB9D}"/>
    <cellStyle name="Output 3 2 4 7 6" xfId="5883" xr:uid="{F3F73FF7-2B9B-41CD-BF0E-9A28701F9B4E}"/>
    <cellStyle name="Output 3 2 4 7 7" xfId="10315" xr:uid="{4813EDDF-AF8F-459E-9FAF-D68F8C4A488C}"/>
    <cellStyle name="Output 3 2 4 7 8" xfId="13309" xr:uid="{96B1F6F1-A9C8-4758-B94D-F9EE37B8C016}"/>
    <cellStyle name="Output 3 2 4 7 9" xfId="15080" xr:uid="{E64804D1-D184-4268-A221-5C5CC3DE7FE3}"/>
    <cellStyle name="Output 3 2 4 8" xfId="5622" xr:uid="{A6B2E586-B238-4077-80A8-9DFA78626B6D}"/>
    <cellStyle name="Output 3 2 4 9" xfId="5966" xr:uid="{D2259FCD-804F-478A-90DD-1D3A29176577}"/>
    <cellStyle name="Output 3 2 5" xfId="3179" xr:uid="{BA734945-2313-4405-A204-2F974DA69E88}"/>
    <cellStyle name="Output 3 2 5 10" xfId="15479" xr:uid="{F0E956E1-C22A-460E-97C0-1E9658D6221A}"/>
    <cellStyle name="Output 3 2 5 11" xfId="16808" xr:uid="{0B56A27E-0B9D-4454-A1C2-4A06CDF0EDD1}"/>
    <cellStyle name="Output 3 2 5 12" xfId="18139" xr:uid="{45C84815-3778-4F56-BF78-EE8A4DA36E7B}"/>
    <cellStyle name="Output 3 2 5 13" xfId="19604" xr:uid="{5068BD20-8521-41E8-AF7F-2F4B51357111}"/>
    <cellStyle name="Output 3 2 5 14" xfId="20529" xr:uid="{9EFDA425-A808-40B5-8F32-204019A3A994}"/>
    <cellStyle name="Output 3 2 5 15" xfId="21821" xr:uid="{51091471-37FF-4D40-8573-98C954968950}"/>
    <cellStyle name="Output 3 2 5 16" xfId="23110" xr:uid="{782EF52F-F5D1-4DFF-9EAA-F8A3152A5DC4}"/>
    <cellStyle name="Output 3 2 5 2" xfId="5080" xr:uid="{4EDD31AC-2E3A-43CB-AFC8-35F48322651D}"/>
    <cellStyle name="Output 3 2 5 3" xfId="6175" xr:uid="{0116D072-6A15-46EE-ACEC-7D20A126CDCE}"/>
    <cellStyle name="Output 3 2 5 4" xfId="7504" xr:uid="{FA962495-7782-40FA-83C6-378C431695DA}"/>
    <cellStyle name="Output 3 2 5 5" xfId="8833" xr:uid="{C5DCEF43-27DA-4A4E-8F99-31C359AAF260}"/>
    <cellStyle name="Output 3 2 5 6" xfId="10364" xr:uid="{9E7BE0A5-D299-4A99-9E14-0B009595B753}"/>
    <cellStyle name="Output 3 2 5 7" xfId="11718" xr:uid="{A5EE6BEE-FF01-4460-9D8E-641F326ABE40}"/>
    <cellStyle name="Output 3 2 5 8" xfId="11355" xr:uid="{3444714B-D9FC-4D3D-8A3F-C02C5F79CBEC}"/>
    <cellStyle name="Output 3 2 5 9" xfId="14149" xr:uid="{8E342A84-4FE2-45A0-ABA9-A37CD5055793}"/>
    <cellStyle name="Output 3 2 6" xfId="2707" xr:uid="{93B588FE-37EF-42A1-A33F-876837B0418A}"/>
    <cellStyle name="Output 3 2 6 10" xfId="12877" xr:uid="{D521C417-4AFD-40F9-94D5-C21BE6D5592E}"/>
    <cellStyle name="Output 3 2 6 11" xfId="11391" xr:uid="{F7724AA6-3EB3-4B5C-BE3B-829A404033D3}"/>
    <cellStyle name="Output 3 2 6 12" xfId="12505" xr:uid="{EED5D001-77B7-4210-9E36-DCA3A41A34F3}"/>
    <cellStyle name="Output 3 2 6 13" xfId="20183" xr:uid="{B2F36316-B748-4217-834F-C3289939F394}"/>
    <cellStyle name="Output 3 2 6 14" xfId="19758" xr:uid="{F631BBD8-44EB-4418-98C1-438A2D9602C4}"/>
    <cellStyle name="Output 3 2 6 15" xfId="19671" xr:uid="{9C3E584C-2674-4D39-B7A3-DE21DEB0AA24}"/>
    <cellStyle name="Output 3 2 6 16" xfId="17952" xr:uid="{A5F180A0-B171-44FF-90A4-7AEB3962D0BF}"/>
    <cellStyle name="Output 3 2 6 2" xfId="5786" xr:uid="{D902137E-044E-43E9-8BF6-ED2943F9118F}"/>
    <cellStyle name="Output 3 2 6 3" xfId="5271" xr:uid="{17016DE9-69C2-48BD-A0E0-609FE1297472}"/>
    <cellStyle name="Output 3 2 6 4" xfId="5103" xr:uid="{2BF1DCC1-8BDC-40A5-8917-9AD695B16BB2}"/>
    <cellStyle name="Output 3 2 6 5" xfId="4651" xr:uid="{B01FE2F9-01E9-4317-BF32-ABE9FEFB1E74}"/>
    <cellStyle name="Output 3 2 6 6" xfId="11030" xr:uid="{7D5D548D-5547-4CB8-BC3E-FF66DBD2C580}"/>
    <cellStyle name="Output 3 2 6 7" xfId="12424" xr:uid="{D35B9D07-E275-4B63-AEB1-A7103950E0EB}"/>
    <cellStyle name="Output 3 2 6 8" xfId="13762" xr:uid="{E906C3E3-BF33-4A12-8635-68F9D2ED24FC}"/>
    <cellStyle name="Output 3 2 6 9" xfId="12753" xr:uid="{948DB5D7-C493-4C54-9F14-BEC95667FDB1}"/>
    <cellStyle name="Output 3 2 7" xfId="3095" xr:uid="{0381121A-2E6D-4B12-B4F0-536401095262}"/>
    <cellStyle name="Output 3 2 7 10" xfId="15395" xr:uid="{0C303CC5-0404-49FB-B0D7-09DFE9A9300D}"/>
    <cellStyle name="Output 3 2 7 11" xfId="16724" xr:uid="{C2C2DEF8-0EB4-48F6-ABDA-08FF8EDE27A5}"/>
    <cellStyle name="Output 3 2 7 12" xfId="18055" xr:uid="{D4F3F9B0-A1D1-4BE3-BA07-32DFA19F253D}"/>
    <cellStyle name="Output 3 2 7 13" xfId="19608" xr:uid="{A96EB80C-247B-4139-B15A-EF44AAA308AE}"/>
    <cellStyle name="Output 3 2 7 14" xfId="20445" xr:uid="{02721B55-B6AE-48B1-8723-B33FC5AB1846}"/>
    <cellStyle name="Output 3 2 7 15" xfId="21737" xr:uid="{F500C2CF-CAD2-4113-B779-2CAEA9582E90}"/>
    <cellStyle name="Output 3 2 7 16" xfId="23026" xr:uid="{2921F2FF-8242-4AA8-BB52-23494693AB22}"/>
    <cellStyle name="Output 3 2 7 2" xfId="5084" xr:uid="{19CEDC5B-8E7B-4FAE-87FF-24B6A0F83C2D}"/>
    <cellStyle name="Output 3 2 7 3" xfId="6091" xr:uid="{B89B9018-2371-4401-8422-A3D9F73C96F0}"/>
    <cellStyle name="Output 3 2 7 4" xfId="7420" xr:uid="{96F94D2A-93F6-4D30-9AAF-871117D5423B}"/>
    <cellStyle name="Output 3 2 7 5" xfId="8749" xr:uid="{30E95309-5BD6-4E0E-A3A6-566C1F4C6D3C}"/>
    <cellStyle name="Output 3 2 7 6" xfId="10368" xr:uid="{DFFC1948-4582-4F34-891A-7C98E6C51B96}"/>
    <cellStyle name="Output 3 2 7 7" xfId="11722" xr:uid="{87D66478-6FAD-4ECE-8E04-2EE9716CAAE0}"/>
    <cellStyle name="Output 3 2 7 8" xfId="11582" xr:uid="{0A9E81D6-7BB4-4A28-B0A1-E2D846795DDA}"/>
    <cellStyle name="Output 3 2 7 9" xfId="14065" xr:uid="{3346D4E5-6CE4-4138-A531-15AC7E3CEB08}"/>
    <cellStyle name="Output 3 2 8" xfId="3128" xr:uid="{9B773738-0700-4E35-91CA-6EDDE82BAF00}"/>
    <cellStyle name="Output 3 2 8 10" xfId="15428" xr:uid="{ABF5F1DB-1AF0-488A-82A5-ECF7D7E6C58E}"/>
    <cellStyle name="Output 3 2 8 11" xfId="16757" xr:uid="{57957990-622C-4284-8CE5-B3D89295CEE0}"/>
    <cellStyle name="Output 3 2 8 12" xfId="18088" xr:uid="{850F018F-7C9B-4F95-8C64-E1BFC22260DB}"/>
    <cellStyle name="Output 3 2 8 13" xfId="19657" xr:uid="{483C4E89-C682-4F2C-AF54-41CAC23E824A}"/>
    <cellStyle name="Output 3 2 8 14" xfId="20478" xr:uid="{9CCB01D0-D22F-4615-8BC2-B41B8BD20D54}"/>
    <cellStyle name="Output 3 2 8 15" xfId="21770" xr:uid="{20BE7172-EAF4-4346-B83C-C5BCEC2FDA15}"/>
    <cellStyle name="Output 3 2 8 16" xfId="23059" xr:uid="{CCD8FEBB-19CD-4014-8620-DDD2806C7F17}"/>
    <cellStyle name="Output 3 2 8 2" xfId="5143" xr:uid="{EADCA416-F1A1-4A09-95AC-6E7DDC02A359}"/>
    <cellStyle name="Output 3 2 8 3" xfId="6124" xr:uid="{C672CF7B-CDE8-4A7A-88E7-C3593969D42D}"/>
    <cellStyle name="Output 3 2 8 4" xfId="7453" xr:uid="{787C272B-BDF8-478F-B33E-AFDEC9CFE99A}"/>
    <cellStyle name="Output 3 2 8 5" xfId="8782" xr:uid="{4C4A302D-B1FD-4E5F-B0D3-5FA65106CEC7}"/>
    <cellStyle name="Output 3 2 8 6" xfId="10422" xr:uid="{53D8AEC5-EDF6-44B6-B5A7-4B5123221051}"/>
    <cellStyle name="Output 3 2 8 7" xfId="11780" xr:uid="{C5EC7CD7-C454-47D3-AE83-3AB4F59D2838}"/>
    <cellStyle name="Output 3 2 8 8" xfId="12878" xr:uid="{A61A0B6F-18F0-47ED-8956-BB0D2AE14E22}"/>
    <cellStyle name="Output 3 2 8 9" xfId="14098" xr:uid="{E1304950-04FE-4642-9524-6880DB9CDBC3}"/>
    <cellStyle name="Output 3 2 9" xfId="3123" xr:uid="{FD49CBD3-4857-4D69-8822-7F757EC567DA}"/>
    <cellStyle name="Output 3 2 9 10" xfId="15423" xr:uid="{C904C3DA-10D8-4FC7-A29E-DD210EDEF58D}"/>
    <cellStyle name="Output 3 2 9 11" xfId="16752" xr:uid="{23F1DF2F-0F9F-480D-893A-BC88B08CEC94}"/>
    <cellStyle name="Output 3 2 9 12" xfId="18083" xr:uid="{CAD3A613-3F13-49AF-AD62-DDFC360FBB59}"/>
    <cellStyle name="Output 3 2 9 13" xfId="19415" xr:uid="{0B672023-D21A-4862-A495-699EBD5B5494}"/>
    <cellStyle name="Output 3 2 9 14" xfId="20473" xr:uid="{1C59A0F4-FA6C-4172-A6D7-E37B59A76A8A}"/>
    <cellStyle name="Output 3 2 9 15" xfId="21765" xr:uid="{5900691E-7CEE-429B-9C18-4B7BA86E2A3D}"/>
    <cellStyle name="Output 3 2 9 16" xfId="23054" xr:uid="{F6C78D2B-F89E-4AD9-963F-3F5AA3047EA7}"/>
    <cellStyle name="Output 3 2 9 2" xfId="4851" xr:uid="{7F1451FE-8985-4BC0-9298-37F2741D3433}"/>
    <cellStyle name="Output 3 2 9 3" xfId="6119" xr:uid="{E45DE7F4-DF19-4A83-A552-5393DB2CB0B7}"/>
    <cellStyle name="Output 3 2 9 4" xfId="7448" xr:uid="{DF607E92-22D5-4F69-A611-842ED246054A}"/>
    <cellStyle name="Output 3 2 9 5" xfId="8777" xr:uid="{A659962C-FE00-435C-BAF7-8C078CD4DED0}"/>
    <cellStyle name="Output 3 2 9 6" xfId="10145" xr:uid="{65B27B97-8367-45DC-838F-BDC7D8CF864C}"/>
    <cellStyle name="Output 3 2 9 7" xfId="11490" xr:uid="{CE5E9E28-7FDF-4CAE-8036-A4F33E24E762}"/>
    <cellStyle name="Output 3 2 9 8" xfId="13576" xr:uid="{1CC0A962-F596-457E-9546-002DDD3E099E}"/>
    <cellStyle name="Output 3 2 9 9" xfId="14093" xr:uid="{C857B68E-F68C-4D41-AC43-C5B398D4F191}"/>
    <cellStyle name="Output 3 20" xfId="12748" xr:uid="{26AF4804-48C5-4547-9A2B-B8E3AA4986BF}"/>
    <cellStyle name="Output 3 21" xfId="13220" xr:uid="{9C78204A-8DE1-44D7-80D3-CF14C9DD38FE}"/>
    <cellStyle name="Output 3 22" xfId="12654" xr:uid="{C2D63252-F150-454E-9E67-FE059586CB52}"/>
    <cellStyle name="Output 3 23" xfId="19687" xr:uid="{32AFB1AC-38BB-4AC2-B2D5-36F125048443}"/>
    <cellStyle name="Output 3 24" xfId="11984" xr:uid="{7888BE09-8660-49C3-A1BE-3AE93A928D15}"/>
    <cellStyle name="Output 3 25" xfId="19929" xr:uid="{A1E36037-D4DF-44E5-BE80-0DCC61FA68B8}"/>
    <cellStyle name="Output 3 26" xfId="19494" xr:uid="{8AC88D09-28B6-4E55-94DF-33DC22FCBC5D}"/>
    <cellStyle name="Output 3 3" xfId="2845" xr:uid="{2EC55042-8676-4580-8FD3-1C8D5E175EED}"/>
    <cellStyle name="Output 3 3 10" xfId="5190" xr:uid="{16A25083-0920-45F5-B852-0022B154011B}"/>
    <cellStyle name="Output 3 3 11" xfId="5841" xr:uid="{0E01ED40-D6FD-41EF-8889-789876D6A09E}"/>
    <cellStyle name="Output 3 3 12" xfId="7171" xr:uid="{30A7D4EB-6D98-4085-BBA3-CC96F676F1C6}"/>
    <cellStyle name="Output 3 3 13" xfId="8500" xr:uid="{825FC78F-0873-4E45-94AE-82AEC65D35DC}"/>
    <cellStyle name="Output 3 3 14" xfId="10467" xr:uid="{E3A60D40-E204-4677-AD64-1143A044EBED}"/>
    <cellStyle name="Output 3 3 15" xfId="11827" xr:uid="{6B75DD70-515E-418B-9E0F-6ECAAE3A8F5E}"/>
    <cellStyle name="Output 3 3 16" xfId="13350" xr:uid="{23ABDE69-D46A-4724-A9FD-56512372338D}"/>
    <cellStyle name="Output 3 3 17" xfId="13816" xr:uid="{64AD2E28-0EF5-4156-84F5-FF052DB364F6}"/>
    <cellStyle name="Output 3 3 18" xfId="15145" xr:uid="{731EC78A-2DF7-4913-8DD6-6801B90E5139}"/>
    <cellStyle name="Output 3 3 19" xfId="16475" xr:uid="{661429EF-CF51-4155-8B9B-71C9E86D8925}"/>
    <cellStyle name="Output 3 3 2" xfId="2910" xr:uid="{CB0D9EA4-7B66-424D-90A8-A98DFA4CC180}"/>
    <cellStyle name="Output 3 3 2 10" xfId="7236" xr:uid="{AC9956CD-DACE-4C30-946C-05992B40A2AB}"/>
    <cellStyle name="Output 3 3 2 11" xfId="8565" xr:uid="{3097EBC9-221B-48EE-95D7-C9A2E27EF29D}"/>
    <cellStyle name="Output 3 3 2 12" xfId="10881" xr:uid="{9C70CEA0-5C73-4C68-8255-C460088B2388}"/>
    <cellStyle name="Output 3 3 2 13" xfId="12265" xr:uid="{C946047E-9819-4F9B-8297-40CD208DFF42}"/>
    <cellStyle name="Output 3 3 2 14" xfId="11903" xr:uid="{19ACA560-149A-4AF9-96E6-9ACB03A50DE4}"/>
    <cellStyle name="Output 3 3 2 15" xfId="13881" xr:uid="{97D4B804-0442-42EC-A23F-961CB748D8F5}"/>
    <cellStyle name="Output 3 3 2 16" xfId="15210" xr:uid="{22A917FC-1022-4ED6-A16F-0672E95C24E4}"/>
    <cellStyle name="Output 3 3 2 17" xfId="16540" xr:uid="{75945838-8F44-485E-AB4C-D16CD5A5A2B9}"/>
    <cellStyle name="Output 3 3 2 18" xfId="17870" xr:uid="{7BD00C0F-1FEC-4DC5-B9BF-678460B9251C}"/>
    <cellStyle name="Output 3 3 2 19" xfId="20051" xr:uid="{2DC6A822-B212-477A-99AE-381E3B7F3FD1}"/>
    <cellStyle name="Output 3 3 2 2" xfId="3259" xr:uid="{27B54F68-C935-4AFC-875E-73B968814FE7}"/>
    <cellStyle name="Output 3 3 2 2 10" xfId="15559" xr:uid="{F1D785A9-062A-42D5-B146-2832C33A1D56}"/>
    <cellStyle name="Output 3 3 2 2 11" xfId="16888" xr:uid="{C9905F02-F2E9-4D58-B835-E8908EA1F29B}"/>
    <cellStyle name="Output 3 3 2 2 12" xfId="18219" xr:uid="{A754A0FC-1433-438E-9905-45594E9C0598}"/>
    <cellStyle name="Output 3 3 2 2 13" xfId="19221" xr:uid="{20E91E2E-7748-45FB-B87C-EF08F5CE6557}"/>
    <cellStyle name="Output 3 3 2 2 14" xfId="20609" xr:uid="{7D42C787-15CF-4B24-AEB4-C38AAAEC3709}"/>
    <cellStyle name="Output 3 3 2 2 15" xfId="21901" xr:uid="{BF4DDAAF-CC88-4869-9906-86F1E4D3FDDC}"/>
    <cellStyle name="Output 3 3 2 2 16" xfId="23190" xr:uid="{46271D9C-EFD0-4898-8E21-D888075FC717}"/>
    <cellStyle name="Output 3 3 2 2 2" xfId="4627" xr:uid="{8B12FD38-69E6-44BE-9BE8-D6C31A0D3F3D}"/>
    <cellStyle name="Output 3 3 2 2 3" xfId="6255" xr:uid="{FA0C4DCD-BEC3-4DF8-966C-5E7544E8DA1A}"/>
    <cellStyle name="Output 3 3 2 2 4" xfId="7584" xr:uid="{0DEDF924-5063-4052-8DA5-AAE4366FF2DB}"/>
    <cellStyle name="Output 3 3 2 2 5" xfId="8913" xr:uid="{4B62269D-AB94-4C69-B98E-7F8F1FB1B22C}"/>
    <cellStyle name="Output 3 3 2 2 6" xfId="9931" xr:uid="{91B9979F-1AEB-4F9F-A0FF-CBF72617C6DD}"/>
    <cellStyle name="Output 3 3 2 2 7" xfId="11267" xr:uid="{32E8B8AF-E4C1-4582-BC58-B988BF865960}"/>
    <cellStyle name="Output 3 3 2 2 8" xfId="13640" xr:uid="{47CF8AED-392B-4C77-8E47-43E853802B71}"/>
    <cellStyle name="Output 3 3 2 2 9" xfId="14229" xr:uid="{2F955D0C-79B7-4873-B251-39D37B0D043E}"/>
    <cellStyle name="Output 3 3 2 20" xfId="20276" xr:uid="{0A284119-7061-4A05-8EC8-C198F2DA62E7}"/>
    <cellStyle name="Output 3 3 2 21" xfId="21569" xr:uid="{DF353286-6252-431D-9760-C58F391884F8}"/>
    <cellStyle name="Output 3 3 2 22" xfId="22860" xr:uid="{09034CDC-DF7F-42C7-A36A-18CA1AB2E307}"/>
    <cellStyle name="Output 3 3 2 3" xfId="3424" xr:uid="{D143402B-410E-4172-A9F7-72DB25D0B2A1}"/>
    <cellStyle name="Output 3 3 2 3 10" xfId="15724" xr:uid="{04A97159-8BCA-4C13-A27D-A04E19775429}"/>
    <cellStyle name="Output 3 3 2 3 11" xfId="17053" xr:uid="{B324F7BA-FBFC-462F-B8C5-9995419B648B}"/>
    <cellStyle name="Output 3 3 2 3 12" xfId="18384" xr:uid="{044E5EC8-50CF-4478-B957-2295283D2338}"/>
    <cellStyle name="Output 3 3 2 3 13" xfId="12699" xr:uid="{0752E001-0DD9-45DB-8F91-2BDBDC61790B}"/>
    <cellStyle name="Output 3 3 2 3 14" xfId="20774" xr:uid="{092C5114-4269-4F88-9ECB-B1C2CDD9FED8}"/>
    <cellStyle name="Output 3 3 2 3 15" xfId="22066" xr:uid="{48209EE2-8D8C-4118-9CD1-714CADEBE295}"/>
    <cellStyle name="Output 3 3 2 3 16" xfId="23355" xr:uid="{95A6D846-E4D0-4730-8DD1-2D9D4AC98E6B}"/>
    <cellStyle name="Output 3 3 2 3 2" xfId="2775" xr:uid="{63892AFB-341E-4774-BF25-AA2E09437FA7}"/>
    <cellStyle name="Output 3 3 2 3 3" xfId="6420" xr:uid="{025E35CD-E328-44CC-937B-85AAFF8C1F0B}"/>
    <cellStyle name="Output 3 3 2 3 4" xfId="7749" xr:uid="{B208F822-7344-4E2C-A094-40B1561FDEBA}"/>
    <cellStyle name="Output 3 3 2 3 5" xfId="9078" xr:uid="{9C34FAC2-0F5E-4A20-845A-376D13C7F100}"/>
    <cellStyle name="Output 3 3 2 3 6" xfId="5010" xr:uid="{51D3CB26-FA26-4E1C-B2FA-DCACA4392A7F}"/>
    <cellStyle name="Output 3 3 2 3 7" xfId="10466" xr:uid="{5483AB16-F239-4A5F-97B4-D2F632E5C675}"/>
    <cellStyle name="Output 3 3 2 3 8" xfId="12897" xr:uid="{4E70E39E-B8B7-457A-81F3-E7C17663BE4E}"/>
    <cellStyle name="Output 3 3 2 3 9" xfId="14394" xr:uid="{3F5DB32E-B45A-4D73-992B-32C1BEF1D09F}"/>
    <cellStyle name="Output 3 3 2 4" xfId="3584" xr:uid="{6750DD1A-50B8-42CF-9A93-E0A7A18845B9}"/>
    <cellStyle name="Output 3 3 2 4 10" xfId="15884" xr:uid="{34C77E5A-B534-460A-AAFE-FCC10DF6D8F0}"/>
    <cellStyle name="Output 3 3 2 4 11" xfId="17213" xr:uid="{FE569EC5-C141-43D0-9EC1-3405516BC170}"/>
    <cellStyle name="Output 3 3 2 4 12" xfId="18544" xr:uid="{5B8AB8B1-F7A6-458C-8CF5-3ADE08D9FDEF}"/>
    <cellStyle name="Output 3 3 2 4 13" xfId="19896" xr:uid="{0B47F79F-4009-4483-9645-27972F09F5D2}"/>
    <cellStyle name="Output 3 3 2 4 14" xfId="20934" xr:uid="{EB170A36-5B12-4539-898C-020B9189E66A}"/>
    <cellStyle name="Output 3 3 2 4 15" xfId="22226" xr:uid="{D2EDB0E3-70AF-459A-ABCB-33FC889E5B41}"/>
    <cellStyle name="Output 3 3 2 4 16" xfId="23515" xr:uid="{551563D4-711E-4044-83B7-81893612BCEF}"/>
    <cellStyle name="Output 3 3 2 4 2" xfId="5443" xr:uid="{3A4ED943-164A-4010-A5E1-CC8B480AD605}"/>
    <cellStyle name="Output 3 3 2 4 3" xfId="6580" xr:uid="{093C3901-2593-460F-B216-921CF01A623A}"/>
    <cellStyle name="Output 3 3 2 4 4" xfId="7909" xr:uid="{B34DAD76-AB3E-440C-83DA-A02CD174B2A9}"/>
    <cellStyle name="Output 3 3 2 4 5" xfId="9238" xr:uid="{B2CD88CD-6370-4066-95BE-3EFDD8ADFB8F}"/>
    <cellStyle name="Output 3 3 2 4 6" xfId="10708" xr:uid="{EE18ACC4-6E14-494A-8D14-919D0A87E7C7}"/>
    <cellStyle name="Output 3 3 2 4 7" xfId="12080" xr:uid="{31A03DF4-27FA-4280-A9E3-A3AFBCE1C0BB}"/>
    <cellStyle name="Output 3 3 2 4 8" xfId="13087" xr:uid="{694F1C9C-4B31-4B23-BD89-EBDE84EFBF52}"/>
    <cellStyle name="Output 3 3 2 4 9" xfId="14554" xr:uid="{F3A59088-3F05-4F8D-AE69-DE4208ECE043}"/>
    <cellStyle name="Output 3 3 2 5" xfId="3743" xr:uid="{E2A7C72B-3258-437F-B2EF-10845BD833CF}"/>
    <cellStyle name="Output 3 3 2 5 10" xfId="16043" xr:uid="{56DDF992-FF94-4C29-B678-9FEA28192545}"/>
    <cellStyle name="Output 3 3 2 5 11" xfId="17372" xr:uid="{E3171F76-ADF5-4612-9584-6E8348C270A6}"/>
    <cellStyle name="Output 3 3 2 5 12" xfId="18703" xr:uid="{089BBF2C-93E0-4DFB-9F3B-454A190DE609}"/>
    <cellStyle name="Output 3 3 2 5 13" xfId="16633" xr:uid="{5FB25A2B-B74C-4D55-816D-C6DDC1D9D05F}"/>
    <cellStyle name="Output 3 3 2 5 14" xfId="21093" xr:uid="{A057F2F7-9B4C-49B7-BFAB-BD3671B124F1}"/>
    <cellStyle name="Output 3 3 2 5 15" xfId="22385" xr:uid="{8728BCB6-15C0-4934-80FF-07939D0E1AC4}"/>
    <cellStyle name="Output 3 3 2 5 16" xfId="23674" xr:uid="{3E49BBC5-39DB-410E-B421-DE65F974A0EF}"/>
    <cellStyle name="Output 3 3 2 5 2" xfId="4438" xr:uid="{9F1B5DAA-CB9B-47A8-B538-92B1EC5E1BEC}"/>
    <cellStyle name="Output 3 3 2 5 3" xfId="6739" xr:uid="{CF035D6A-006B-41CD-A3BD-B3CE4EB67B86}"/>
    <cellStyle name="Output 3 3 2 5 4" xfId="8068" xr:uid="{88423761-531F-471F-AE9D-3D86EF0AECB8}"/>
    <cellStyle name="Output 3 3 2 5 5" xfId="9397" xr:uid="{3AEC5713-3F96-470C-B200-88277F2BB19F}"/>
    <cellStyle name="Output 3 3 2 5 6" xfId="8455" xr:uid="{143AB012-1FC6-4AA0-B0DA-9660E3F3963D}"/>
    <cellStyle name="Output 3 3 2 5 7" xfId="10292" xr:uid="{5DD288CE-3E7A-4844-A30A-81FE8FAAE714}"/>
    <cellStyle name="Output 3 3 2 5 8" xfId="13368" xr:uid="{EA63E5B0-EDF5-478C-AE86-EE1E20E9466C}"/>
    <cellStyle name="Output 3 3 2 5 9" xfId="14713" xr:uid="{E2298B42-DCF2-4445-974F-E07A410206D9}"/>
    <cellStyle name="Output 3 3 2 6" xfId="3898" xr:uid="{60C0A043-69C2-4D0D-B2A9-A1D17B9566EA}"/>
    <cellStyle name="Output 3 3 2 6 10" xfId="16198" xr:uid="{5FED4A76-F925-4881-9894-1B73C61F667B}"/>
    <cellStyle name="Output 3 3 2 6 11" xfId="17527" xr:uid="{FD5A4D5A-8793-4103-9088-D82F00D7A133}"/>
    <cellStyle name="Output 3 3 2 6 12" xfId="18858" xr:uid="{6A8645B8-E15F-4688-909D-9D7B30375D1C}"/>
    <cellStyle name="Output 3 3 2 6 13" xfId="19382" xr:uid="{06B24081-684F-4CF3-B2E6-728693C5222A}"/>
    <cellStyle name="Output 3 3 2 6 14" xfId="21248" xr:uid="{3BA69B2E-DC69-4381-AB7F-D4B62F13670A}"/>
    <cellStyle name="Output 3 3 2 6 15" xfId="22540" xr:uid="{7F337861-B511-4693-BBB4-6127A5E85EF2}"/>
    <cellStyle name="Output 3 3 2 6 16" xfId="23829" xr:uid="{8A36E243-E2F3-4396-93E0-B29AA4C201C6}"/>
    <cellStyle name="Output 3 3 2 6 2" xfId="4814" xr:uid="{3F48467E-B43D-4589-9525-93A43F83041A}"/>
    <cellStyle name="Output 3 3 2 6 3" xfId="6894" xr:uid="{6A8871C4-9791-4C11-A737-B9C956979D58}"/>
    <cellStyle name="Output 3 3 2 6 4" xfId="8223" xr:uid="{34B30326-62B4-49F5-97EC-374DA27DAFA9}"/>
    <cellStyle name="Output 3 3 2 6 5" xfId="9552" xr:uid="{C599483B-2B09-4041-AAF6-6FA82F104BC4}"/>
    <cellStyle name="Output 3 3 2 6 6" xfId="10110" xr:uid="{803BC304-C791-4BC5-A922-23AFB62FF949}"/>
    <cellStyle name="Output 3 3 2 6 7" xfId="11321" xr:uid="{B60B2FEF-2BB0-4833-8316-55371B8E8BAC}"/>
    <cellStyle name="Output 3 3 2 6 8" xfId="12621" xr:uid="{C9C8F999-05DC-492F-95CD-50BCEF34A494}"/>
    <cellStyle name="Output 3 3 2 6 9" xfId="14868" xr:uid="{21E26A41-E193-4019-855B-59774EB34816}"/>
    <cellStyle name="Output 3 3 2 7" xfId="4050" xr:uid="{D5403C7A-6AE9-48BA-A0FF-75DFF5621ED1}"/>
    <cellStyle name="Output 3 3 2 7 10" xfId="16350" xr:uid="{FCD392C2-0C20-4103-A44C-7AB38B8531BE}"/>
    <cellStyle name="Output 3 3 2 7 11" xfId="17679" xr:uid="{B69252F2-98D6-424A-8AB6-81909AE55D7F}"/>
    <cellStyle name="Output 3 3 2 7 12" xfId="19010" xr:uid="{1640332F-51B5-442A-8AEF-4A35F1087A90}"/>
    <cellStyle name="Output 3 3 2 7 13" xfId="15150" xr:uid="{E8FD69F2-EE99-4C63-AA7A-09DF76BC2888}"/>
    <cellStyle name="Output 3 3 2 7 14" xfId="21400" xr:uid="{C9E350CC-77E9-41CE-8F72-DA29CFAB0C50}"/>
    <cellStyle name="Output 3 3 2 7 15" xfId="22692" xr:uid="{B3B78AAB-94AE-4B7B-9D3D-0C478AD4C5A8}"/>
    <cellStyle name="Output 3 3 2 7 16" xfId="23981" xr:uid="{4EDE9D8D-F287-4623-A606-A8DDD64BA727}"/>
    <cellStyle name="Output 3 3 2 7 2" xfId="4415" xr:uid="{37E08E09-F29D-4599-956D-E5990538707C}"/>
    <cellStyle name="Output 3 3 2 7 3" xfId="7046" xr:uid="{55E99F8E-9844-4C6E-B9DB-6A0236C99B70}"/>
    <cellStyle name="Output 3 3 2 7 4" xfId="8375" xr:uid="{ADB2A4DC-1960-4EF4-AC6D-7739A142B9C0}"/>
    <cellStyle name="Output 3 3 2 7 5" xfId="9704" xr:uid="{70BCFE18-D35B-4DC8-9E34-5B58271EB986}"/>
    <cellStyle name="Output 3 3 2 7 6" xfId="7213" xr:uid="{1765DCFD-A24E-4EAB-806A-AE5D52275C26}"/>
    <cellStyle name="Output 3 3 2 7 7" xfId="11056" xr:uid="{FC6073F1-FB6B-4678-AEB1-880D6E1B387E}"/>
    <cellStyle name="Output 3 3 2 7 8" xfId="13469" xr:uid="{19B502CE-B72E-412F-BE71-C47380DE3C02}"/>
    <cellStyle name="Output 3 3 2 7 9" xfId="15020" xr:uid="{CC0A9B82-719B-47A6-9145-DC1E6BA3B87C}"/>
    <cellStyle name="Output 3 3 2 8" xfId="5625" xr:uid="{F408CD68-881C-4F1E-A465-E769C76931E2}"/>
    <cellStyle name="Output 3 3 2 9" xfId="5906" xr:uid="{C74707D1-7A3C-460B-99F8-3DCF6AC785BF}"/>
    <cellStyle name="Output 3 3 20" xfId="17805" xr:uid="{B5C248E0-8317-4F46-99E0-57EA0994B871}"/>
    <cellStyle name="Output 3 3 21" xfId="19690" xr:uid="{BA2DF2F9-FF5D-4352-BA70-4F07F767AD37}"/>
    <cellStyle name="Output 3 3 22" xfId="20221" xr:uid="{2BDF10FF-B5AC-4605-BF51-9DC7BC2DB8DB}"/>
    <cellStyle name="Output 3 3 23" xfId="21514" xr:uid="{19E8E858-291A-4F6E-8071-23F08BEBDB0B}"/>
    <cellStyle name="Output 3 3 24" xfId="22805" xr:uid="{4EEA99A9-B5DF-481D-BBFB-1871823C4D89}"/>
    <cellStyle name="Output 3 3 3" xfId="2971" xr:uid="{F67EB035-562C-4FEC-A258-3A51534419BB}"/>
    <cellStyle name="Output 3 3 3 10" xfId="7297" xr:uid="{D05FC857-E9BC-45B0-9F2D-DA8500AD87F0}"/>
    <cellStyle name="Output 3 3 3 11" xfId="8626" xr:uid="{4494CDC7-C32B-4D41-A722-9E9B9001FE14}"/>
    <cellStyle name="Output 3 3 3 12" xfId="10733" xr:uid="{8F249932-BA07-4DBA-9F20-6ED6AD3A95E3}"/>
    <cellStyle name="Output 3 3 3 13" xfId="12108" xr:uid="{4384AE43-9143-4AFA-AD94-EA443C61650A}"/>
    <cellStyle name="Output 3 3 3 14" xfId="11309" xr:uid="{9911C09A-EE35-4FF0-926E-51096D432615}"/>
    <cellStyle name="Output 3 3 3 15" xfId="13942" xr:uid="{E9E57150-5E24-4932-BC98-290310FFF2C1}"/>
    <cellStyle name="Output 3 3 3 16" xfId="15271" xr:uid="{7BB03932-161A-496D-B801-E8D9E180BA11}"/>
    <cellStyle name="Output 3 3 3 17" xfId="16601" xr:uid="{8095A43B-C629-409E-8E34-C4CE39821796}"/>
    <cellStyle name="Output 3 3 3 18" xfId="17931" xr:uid="{BADC9BEA-8FDE-4B97-BF45-B6FD45F5E65A}"/>
    <cellStyle name="Output 3 3 3 19" xfId="19920" xr:uid="{A5125311-3F36-476D-8CCC-79E2748CCB9F}"/>
    <cellStyle name="Output 3 3 3 2" xfId="3320" xr:uid="{5AD60939-67DE-46C3-9A65-20E8B7569044}"/>
    <cellStyle name="Output 3 3 3 2 10" xfId="15620" xr:uid="{A8FAC6F4-6553-4A98-A79C-DD525766A33E}"/>
    <cellStyle name="Output 3 3 3 2 11" xfId="16949" xr:uid="{71B93329-712E-4CDA-A9FE-B181A0D9831B}"/>
    <cellStyle name="Output 3 3 3 2 12" xfId="18280" xr:uid="{88D17CFF-074B-4720-8787-43879D709936}"/>
    <cellStyle name="Output 3 3 3 2 13" xfId="20103" xr:uid="{CF12569B-2933-4B7B-B569-EDFA6825777D}"/>
    <cellStyle name="Output 3 3 3 2 14" xfId="20670" xr:uid="{B789BD72-1E43-4B47-87FE-CDB8ECA466B1}"/>
    <cellStyle name="Output 3 3 3 2 15" xfId="21962" xr:uid="{F8ADAB71-7C4B-4425-BBB6-A740CF881EB2}"/>
    <cellStyle name="Output 3 3 3 2 16" xfId="23251" xr:uid="{B6BBD362-1220-47F7-8660-7CC8D4AF33DE}"/>
    <cellStyle name="Output 3 3 3 2 2" xfId="5693" xr:uid="{486704F6-9B8D-4B9B-BB27-04809F14E469}"/>
    <cellStyle name="Output 3 3 3 2 3" xfId="6316" xr:uid="{0C74A604-2AC4-4949-AEAC-F6986C226A93}"/>
    <cellStyle name="Output 3 3 3 2 4" xfId="7645" xr:uid="{22829388-271F-41AD-8F7A-4224399065EE}"/>
    <cellStyle name="Output 3 3 3 2 5" xfId="8974" xr:uid="{A5491CE2-2E22-4DE8-8FD4-AD0597575DC7}"/>
    <cellStyle name="Output 3 3 3 2 6" xfId="10944" xr:uid="{F9DBBC50-8514-4152-B638-C825D7EF332D}"/>
    <cellStyle name="Output 3 3 3 2 7" xfId="12332" xr:uid="{B05D2CE0-BCEF-4C5D-923A-70277F7C196C}"/>
    <cellStyle name="Output 3 3 3 2 8" xfId="11672" xr:uid="{852D1BB5-2852-4CF1-B445-C72DF3539455}"/>
    <cellStyle name="Output 3 3 3 2 9" xfId="14290" xr:uid="{DB0D587E-58A3-4692-B905-35173C5B7A2F}"/>
    <cellStyle name="Output 3 3 3 20" xfId="20337" xr:uid="{8AF84A4B-507B-408F-BC72-BD7758FA4ECA}"/>
    <cellStyle name="Output 3 3 3 21" xfId="21630" xr:uid="{81D57D3A-E90B-46E4-9207-D277BCE92A07}"/>
    <cellStyle name="Output 3 3 3 22" xfId="22921" xr:uid="{E5788AB5-FC3A-4FC4-BE47-EE3D6CF95944}"/>
    <cellStyle name="Output 3 3 3 3" xfId="3485" xr:uid="{6E05010D-BD0D-4883-A351-708DD8F94B30}"/>
    <cellStyle name="Output 3 3 3 3 10" xfId="15785" xr:uid="{AEB8A7F6-9DC0-47AE-8D34-F8D4325B5D71}"/>
    <cellStyle name="Output 3 3 3 3 11" xfId="17114" xr:uid="{BA0D1928-7D11-4390-B6CC-011441A40632}"/>
    <cellStyle name="Output 3 3 3 3 12" xfId="18445" xr:uid="{5C7F88FE-7B48-438E-A572-0A11C4B66A11}"/>
    <cellStyle name="Output 3 3 3 3 13" xfId="20078" xr:uid="{007F0EAC-DB7E-402C-AE2D-E72F329031D9}"/>
    <cellStyle name="Output 3 3 3 3 14" xfId="20835" xr:uid="{5429DB46-8E43-4855-9B2F-8EC4FBD31FF9}"/>
    <cellStyle name="Output 3 3 3 3 15" xfId="22127" xr:uid="{2DA18AB0-1B12-4A35-A4CC-41BFEF82EA5A}"/>
    <cellStyle name="Output 3 3 3 3 16" xfId="23416" xr:uid="{2D9D3192-6246-439B-827F-2A6D6FDC2AB2}"/>
    <cellStyle name="Output 3 3 3 3 2" xfId="5664" xr:uid="{27BA4B5C-41C3-43B9-B3D0-87362411A53F}"/>
    <cellStyle name="Output 3 3 3 3 3" xfId="6481" xr:uid="{4E86D9D6-E646-4566-8B89-1B5DF82546E5}"/>
    <cellStyle name="Output 3 3 3 3 4" xfId="7810" xr:uid="{84CE96E2-D9D0-4615-94AD-A8D194183D28}"/>
    <cellStyle name="Output 3 3 3 3 5" xfId="9139" xr:uid="{A68F4B1B-4A0F-41F5-A83F-BE8D8A630F15}"/>
    <cellStyle name="Output 3 3 3 3 6" xfId="10916" xr:uid="{2A796959-3DFB-4ACE-A794-020F85B10CC1}"/>
    <cellStyle name="Output 3 3 3 3 7" xfId="12303" xr:uid="{3CAB2D3E-5C53-4187-86BD-55BB3489DF9C}"/>
    <cellStyle name="Output 3 3 3 3 8" xfId="12361" xr:uid="{50D490A5-F4AB-4757-96B1-1395A4671486}"/>
    <cellStyle name="Output 3 3 3 3 9" xfId="14455" xr:uid="{C2B4E300-CB5B-4CBB-A2E5-EB81D6918472}"/>
    <cellStyle name="Output 3 3 3 4" xfId="3645" xr:uid="{391647DC-4D55-4D3A-8855-B25C639355AA}"/>
    <cellStyle name="Output 3 3 3 4 10" xfId="15945" xr:uid="{2EC51E0D-5A81-426D-A911-D2D5F0E3D811}"/>
    <cellStyle name="Output 3 3 3 4 11" xfId="17274" xr:uid="{031F88FA-76AF-4925-85EC-FD173D63D6D3}"/>
    <cellStyle name="Output 3 3 3 4 12" xfId="18605" xr:uid="{81DF238D-A83A-4697-9C9E-E2B265578C72}"/>
    <cellStyle name="Output 3 3 3 4 13" xfId="19638" xr:uid="{DED59EBB-3D18-4FAE-B20D-49640DA27D89}"/>
    <cellStyle name="Output 3 3 3 4 14" xfId="20995" xr:uid="{94E2E66D-E3DC-4B7F-978B-1105653602FA}"/>
    <cellStyle name="Output 3 3 3 4 15" xfId="22287" xr:uid="{599709CA-2F4E-4D74-A5CB-6E7C923C783C}"/>
    <cellStyle name="Output 3 3 3 4 16" xfId="23576" xr:uid="{BE7C3ACD-0BAF-4506-9243-47855CEC8455}"/>
    <cellStyle name="Output 3 3 3 4 2" xfId="5124" xr:uid="{B2840DBE-91D7-48B2-95B2-A56AA41E9085}"/>
    <cellStyle name="Output 3 3 3 4 3" xfId="6641" xr:uid="{CE93687E-5CAA-40D8-8539-AF31E9C355DA}"/>
    <cellStyle name="Output 3 3 3 4 4" xfId="7970" xr:uid="{EF5BA3BE-C603-47EE-8175-78CBAD258DF2}"/>
    <cellStyle name="Output 3 3 3 4 5" xfId="9299" xr:uid="{19785BE8-4774-4131-B008-DF0F571864F8}"/>
    <cellStyle name="Output 3 3 3 4 6" xfId="10403" xr:uid="{01F4A1EE-57F2-4DBC-9D50-CA619D6C3230}"/>
    <cellStyle name="Output 3 3 3 4 7" xfId="11761" xr:uid="{F1F53DC0-FB84-4894-A1C1-20F26C6E009C}"/>
    <cellStyle name="Output 3 3 3 4 8" xfId="12533" xr:uid="{F43B48A6-78ED-42BA-91C4-8461E251009E}"/>
    <cellStyle name="Output 3 3 3 4 9" xfId="14615" xr:uid="{033ACA81-7EE8-4204-8154-F56980585CEA}"/>
    <cellStyle name="Output 3 3 3 5" xfId="3804" xr:uid="{2AAD8E4A-800B-4FE7-858E-14468AB85D19}"/>
    <cellStyle name="Output 3 3 3 5 10" xfId="16104" xr:uid="{971314D0-1709-44C1-B138-DB2ECDCE0B49}"/>
    <cellStyle name="Output 3 3 3 5 11" xfId="17433" xr:uid="{D4BBC4EF-E725-44FD-BADE-E3EDE5EEC341}"/>
    <cellStyle name="Output 3 3 3 5 12" xfId="18764" xr:uid="{43A4E997-2FE0-4AB6-92C0-7633B73298BD}"/>
    <cellStyle name="Output 3 3 3 5 13" xfId="16634" xr:uid="{2EF4BEC1-D537-43EF-86AB-D8B2F707C4AF}"/>
    <cellStyle name="Output 3 3 3 5 14" xfId="21154" xr:uid="{AEF7FD8A-BEBD-4910-AEFF-729C53694AFF}"/>
    <cellStyle name="Output 3 3 3 5 15" xfId="22446" xr:uid="{78DA8487-6484-40CA-862F-DDEB183FF5C9}"/>
    <cellStyle name="Output 3 3 3 5 16" xfId="23735" xr:uid="{6F869560-A546-44A6-A143-39A36B4A9FF4}"/>
    <cellStyle name="Output 3 3 3 5 2" xfId="4276" xr:uid="{05F6D25D-C21A-4889-A636-3C821B5A0056}"/>
    <cellStyle name="Output 3 3 3 5 3" xfId="6800" xr:uid="{099BFD4A-3ECD-46E9-B4B3-7B6FC4EC0E73}"/>
    <cellStyle name="Output 3 3 3 5 4" xfId="8129" xr:uid="{BE64B17B-4CC5-427B-A94C-C49C99D3D54A}"/>
    <cellStyle name="Output 3 3 3 5 5" xfId="9458" xr:uid="{31B6DA59-5A59-4418-AF9D-A97767F80B2B}"/>
    <cellStyle name="Output 3 3 3 5 6" xfId="4756" xr:uid="{70A5ADAC-1711-416D-920C-148A6A017848}"/>
    <cellStyle name="Output 3 3 3 5 7" xfId="11028" xr:uid="{1E5BF844-1861-4D83-8F18-61B58D9CECD5}"/>
    <cellStyle name="Output 3 3 3 5 8" xfId="13696" xr:uid="{2D65962A-13BC-40CF-9CCF-BC2661498702}"/>
    <cellStyle name="Output 3 3 3 5 9" xfId="14774" xr:uid="{C9653E96-D128-410A-98FF-5EE78FFAF284}"/>
    <cellStyle name="Output 3 3 3 6" xfId="3959" xr:uid="{CC08BF93-134E-4F97-9BD9-6B7ED66C6FA1}"/>
    <cellStyle name="Output 3 3 3 6 10" xfId="16259" xr:uid="{C7647D7A-348D-4841-90CA-A90E115D4B29}"/>
    <cellStyle name="Output 3 3 3 6 11" xfId="17588" xr:uid="{D8BAAAC5-CBC1-4D36-A21D-4875BAC7A8B6}"/>
    <cellStyle name="Output 3 3 3 6 12" xfId="18919" xr:uid="{9C05C49F-1064-471E-A1F9-F4DD20BC6386}"/>
    <cellStyle name="Output 3 3 3 6 13" xfId="13579" xr:uid="{F1309C3E-A96A-437C-B53D-0C5280352317}"/>
    <cellStyle name="Output 3 3 3 6 14" xfId="21309" xr:uid="{6E429B12-4517-498D-BE55-DB328E5D910C}"/>
    <cellStyle name="Output 3 3 3 6 15" xfId="22601" xr:uid="{EF6AB5A0-18A8-4E09-9371-2EB9BAF4CE53}"/>
    <cellStyle name="Output 3 3 3 6 16" xfId="23890" xr:uid="{A4595B9C-D2F0-43DF-B12C-035C593791DA}"/>
    <cellStyle name="Output 3 3 3 6 2" xfId="4424" xr:uid="{C1E2988B-7FF7-42FC-BF75-5721FFDA4DAB}"/>
    <cellStyle name="Output 3 3 3 6 3" xfId="6955" xr:uid="{AF0BDAB5-D96F-404A-865B-6ECEC432005C}"/>
    <cellStyle name="Output 3 3 3 6 4" xfId="8284" xr:uid="{3A9FCBD9-D4E6-4182-9A85-B9C7608C936D}"/>
    <cellStyle name="Output 3 3 3 6 5" xfId="9613" xr:uid="{78771874-E04C-4F6B-AF13-7ED1E392967A}"/>
    <cellStyle name="Output 3 3 3 6 6" xfId="5878" xr:uid="{47125E43-3E16-492B-9EEE-EF3847436F95}"/>
    <cellStyle name="Output 3 3 3 6 7" xfId="10105" xr:uid="{C8DD62B2-6078-45A6-B386-227B01F40E2C}"/>
    <cellStyle name="Output 3 3 3 6 8" xfId="13582" xr:uid="{58707610-C69D-482E-9FEA-AEF9B574BCC9}"/>
    <cellStyle name="Output 3 3 3 6 9" xfId="14929" xr:uid="{CE3F134D-F931-4523-B307-9B613C992B0B}"/>
    <cellStyle name="Output 3 3 3 7" xfId="4111" xr:uid="{2F947B93-25D1-45CA-B59F-9EB8A4D694A4}"/>
    <cellStyle name="Output 3 3 3 7 10" xfId="16411" xr:uid="{1DB02E54-2D83-4C08-B8E9-EF695B1382FD}"/>
    <cellStyle name="Output 3 3 3 7 11" xfId="17740" xr:uid="{A1A25344-9F8B-4C65-B849-A81E94505FE2}"/>
    <cellStyle name="Output 3 3 3 7 12" xfId="19071" xr:uid="{5F4C10C5-54AB-409C-A1C3-985DD6DCF4EC}"/>
    <cellStyle name="Output 3 3 3 7 13" xfId="17951" xr:uid="{B8024F31-D6B6-4570-8272-E30949169528}"/>
    <cellStyle name="Output 3 3 3 7 14" xfId="21461" xr:uid="{19707702-7758-43D2-90C2-11E8AA7B251B}"/>
    <cellStyle name="Output 3 3 3 7 15" xfId="22753" xr:uid="{93A1EF61-03D3-4DF4-9B32-87B56C2510A5}"/>
    <cellStyle name="Output 3 3 3 7 16" xfId="24042" xr:uid="{C9781B4F-D288-4A83-B1F5-19DDC329C061}"/>
    <cellStyle name="Output 3 3 3 7 2" xfId="4189" xr:uid="{8DACD288-45AE-4AD3-AC34-F9C2E6101773}"/>
    <cellStyle name="Output 3 3 3 7 3" xfId="7107" xr:uid="{E071D65F-C642-41CC-9690-C25DBD09E2FD}"/>
    <cellStyle name="Output 3 3 3 7 4" xfId="8436" xr:uid="{A811EFEA-B05A-4F86-A85A-A7F803E466D2}"/>
    <cellStyle name="Output 3 3 3 7 5" xfId="9765" xr:uid="{D98EC1C9-C8DD-4F6C-B7A4-27A28E86BFD1}"/>
    <cellStyle name="Output 3 3 3 7 6" xfId="8646" xr:uid="{617391CD-AB39-4C5E-A0DE-3C05E39B5BF0}"/>
    <cellStyle name="Output 3 3 3 7 7" xfId="11038" xr:uid="{E8E2D08F-20FD-4861-952D-FDC9EB15D3BA}"/>
    <cellStyle name="Output 3 3 3 7 8" xfId="13152" xr:uid="{86C27A0A-041F-496C-9191-274476638143}"/>
    <cellStyle name="Output 3 3 3 7 9" xfId="15081" xr:uid="{D9832459-ADF7-483D-A448-0BEBFC4A07C4}"/>
    <cellStyle name="Output 3 3 3 8" xfId="5471" xr:uid="{1AF34FD2-985C-4337-A3E2-AF2EF4DEF263}"/>
    <cellStyle name="Output 3 3 3 9" xfId="5967" xr:uid="{FD2A4479-638A-437B-A5F5-69E57B265DCB}"/>
    <cellStyle name="Output 3 3 4" xfId="3202" xr:uid="{88DA142B-6BCD-4EBC-8920-C24850325212}"/>
    <cellStyle name="Output 3 3 4 10" xfId="15502" xr:uid="{3A10CF78-9C47-4FEF-BC59-F5884D987F61}"/>
    <cellStyle name="Output 3 3 4 11" xfId="16831" xr:uid="{85A8AF19-40A3-4B2C-B19D-493409069EC9}"/>
    <cellStyle name="Output 3 3 4 12" xfId="18162" xr:uid="{D0F8A65E-463C-456B-ACB5-D66C241431AD}"/>
    <cellStyle name="Output 3 3 4 13" xfId="19123" xr:uid="{DF61E00A-643F-4680-A7F4-49039EBFDF2E}"/>
    <cellStyle name="Output 3 3 4 14" xfId="20552" xr:uid="{EE9C2B0F-247E-43EC-9E29-4F49666678E3}"/>
    <cellStyle name="Output 3 3 4 15" xfId="21844" xr:uid="{DB2D7379-E906-42D3-B83E-2F0C5E2D733F}"/>
    <cellStyle name="Output 3 3 4 16" xfId="23133" xr:uid="{4CBCE0E8-E148-4E7F-A474-6650BF1EAA83}"/>
    <cellStyle name="Output 3 3 4 2" xfId="4510" xr:uid="{F0975603-04FC-4B98-B212-05697D19080D}"/>
    <cellStyle name="Output 3 3 4 3" xfId="6198" xr:uid="{8B0ACF09-245C-4DCA-92D3-A4C856D28203}"/>
    <cellStyle name="Output 3 3 4 4" xfId="7527" xr:uid="{1451EEF7-A1CF-422D-823D-8EEC9D29716E}"/>
    <cellStyle name="Output 3 3 4 5" xfId="8856" xr:uid="{6EE591B4-B6B4-47D3-9472-B7C2BD13EDD1}"/>
    <cellStyle name="Output 3 3 4 6" xfId="9818" xr:uid="{71E27288-CE2A-4C5C-93DB-80C3C27CB124}"/>
    <cellStyle name="Output 3 3 4 7" xfId="11151" xr:uid="{34D483D4-EA5B-4E9C-B0E0-334186740CD8}"/>
    <cellStyle name="Output 3 3 4 8" xfId="13000" xr:uid="{19C37CB2-00BC-4FFF-8ED5-40CBFF64F01E}"/>
    <cellStyle name="Output 3 3 4 9" xfId="14172" xr:uid="{D8FB68FA-C0A0-459F-B7E5-0B3AA74BD264}"/>
    <cellStyle name="Output 3 3 5" xfId="3367" xr:uid="{57E7D689-5209-489E-9525-9FB8073A71DC}"/>
    <cellStyle name="Output 3 3 5 10" xfId="15667" xr:uid="{4DBB5A84-8C47-4BA2-8E8E-CAB98325B30C}"/>
    <cellStyle name="Output 3 3 5 11" xfId="16996" xr:uid="{7EBBE707-B15E-483C-9277-283C7145E323}"/>
    <cellStyle name="Output 3 3 5 12" xfId="18327" xr:uid="{416BAC1D-4082-4993-942D-36267428EEA3}"/>
    <cellStyle name="Output 3 3 5 13" xfId="19255" xr:uid="{EB52692E-8F90-4C0C-9466-4ED26F4F978F}"/>
    <cellStyle name="Output 3 3 5 14" xfId="20717" xr:uid="{BA1A8AAD-7195-483C-8885-9F3E6AE73A0A}"/>
    <cellStyle name="Output 3 3 5 15" xfId="22009" xr:uid="{9A6D1A65-723F-4910-B977-4263FFA3F52C}"/>
    <cellStyle name="Output 3 3 5 16" xfId="23298" xr:uid="{0AD95E01-CDCC-4294-9436-7A5216DD9B0A}"/>
    <cellStyle name="Output 3 3 5 2" xfId="4666" xr:uid="{AA3F5A4C-86EE-4971-BFC1-203AD39BA623}"/>
    <cellStyle name="Output 3 3 5 3" xfId="6363" xr:uid="{8CB4ED25-CB78-433F-ADD4-7E74BDA832B3}"/>
    <cellStyle name="Output 3 3 5 4" xfId="7692" xr:uid="{DA562F3F-3ECA-4B38-BDA5-79D02163BD82}"/>
    <cellStyle name="Output 3 3 5 5" xfId="9021" xr:uid="{7DD1F866-150C-4428-B311-A4A55221B902}"/>
    <cellStyle name="Output 3 3 5 6" xfId="9966" xr:uid="{AA9B92CD-BB13-4C0D-ABB8-5E1D7BAD4708}"/>
    <cellStyle name="Output 3 3 5 7" xfId="11306" xr:uid="{5BF9C35E-7DC2-4DC1-9551-8731F2563D75}"/>
    <cellStyle name="Output 3 3 5 8" xfId="13060" xr:uid="{4D1A6781-2B3E-45C1-9FCE-AEA7DCC75CC1}"/>
    <cellStyle name="Output 3 3 5 9" xfId="14337" xr:uid="{D3C40C96-5859-4C99-A472-03564D918834}"/>
    <cellStyle name="Output 3 3 6" xfId="3528" xr:uid="{F0D53724-A2E4-4271-8206-13D976552837}"/>
    <cellStyle name="Output 3 3 6 10" xfId="15828" xr:uid="{952DDB10-896A-4F0C-BB3E-43FC30F1E3B9}"/>
    <cellStyle name="Output 3 3 6 11" xfId="17157" xr:uid="{082F5612-0023-42AC-AA3A-F5F432933EB7}"/>
    <cellStyle name="Output 3 3 6 12" xfId="18488" xr:uid="{E74F51CB-FB3A-47E7-A1BE-6752FC3F66BD}"/>
    <cellStyle name="Output 3 3 6 13" xfId="19213" xr:uid="{E060F752-8A98-4743-B002-60B3B6344904}"/>
    <cellStyle name="Output 3 3 6 14" xfId="20878" xr:uid="{97A1EF13-B1CC-418B-8F7A-8C1497018AED}"/>
    <cellStyle name="Output 3 3 6 15" xfId="22170" xr:uid="{602E17A6-1106-4EC7-8151-EB94393AD380}"/>
    <cellStyle name="Output 3 3 6 16" xfId="23459" xr:uid="{27EEED55-4B9A-4F83-9449-595339A19372}"/>
    <cellStyle name="Output 3 3 6 2" xfId="4619" xr:uid="{CBFA5351-2269-45E2-AD54-50F38843AB43}"/>
    <cellStyle name="Output 3 3 6 3" xfId="6524" xr:uid="{9815E610-6018-4529-833D-1CEC5A305301}"/>
    <cellStyle name="Output 3 3 6 4" xfId="7853" xr:uid="{5208637A-D0DE-4523-9F8C-3C2C33EBBEF5}"/>
    <cellStyle name="Output 3 3 6 5" xfId="9182" xr:uid="{F877DE13-15CB-41B8-A119-AEE787B228F5}"/>
    <cellStyle name="Output 3 3 6 6" xfId="9923" xr:uid="{42CBCAF1-A25F-4154-A5AF-F23333B6D5D4}"/>
    <cellStyle name="Output 3 3 6 7" xfId="11259" xr:uid="{2029EB12-93B9-4396-A459-6C6A0E93C16E}"/>
    <cellStyle name="Output 3 3 6 8" xfId="12624" xr:uid="{2350E7ED-B562-494A-A681-5FB082BE4451}"/>
    <cellStyle name="Output 3 3 6 9" xfId="14498" xr:uid="{BE82DB14-F0D3-4A3C-9606-9C9112325938}"/>
    <cellStyle name="Output 3 3 7" xfId="3687" xr:uid="{CE7AD2B0-E8EA-4323-9DE0-B7E6D7D02119}"/>
    <cellStyle name="Output 3 3 7 10" xfId="15987" xr:uid="{4925FBC9-1632-497D-84B3-4561118499DA}"/>
    <cellStyle name="Output 3 3 7 11" xfId="17316" xr:uid="{49550020-14CE-4AC4-86B9-E85E2C959E72}"/>
    <cellStyle name="Output 3 3 7 12" xfId="18647" xr:uid="{A091AA3D-36F4-475F-9C6B-224B09BF5ED3}"/>
    <cellStyle name="Output 3 3 7 13" xfId="12359" xr:uid="{6DBCAA44-A46F-4A79-BAB5-3311EEC2000C}"/>
    <cellStyle name="Output 3 3 7 14" xfId="21037" xr:uid="{D78B0FF5-121F-469C-B18F-B4DB9A5DDAF1}"/>
    <cellStyle name="Output 3 3 7 15" xfId="22329" xr:uid="{E6D69B10-511E-4207-8647-405190F18AF3}"/>
    <cellStyle name="Output 3 3 7 16" xfId="23618" xr:uid="{0933AB78-B42A-4544-9ED3-31673FE2A892}"/>
    <cellStyle name="Output 3 3 7 2" xfId="4165" xr:uid="{59B445CE-9E57-43C9-A9AF-1FF1BC97DB85}"/>
    <cellStyle name="Output 3 3 7 3" xfId="6683" xr:uid="{7D9648C2-4126-4D4D-A76C-E97B288DC333}"/>
    <cellStyle name="Output 3 3 7 4" xfId="8012" xr:uid="{CB3B58B6-9E69-4409-81A1-6328F8CD9375}"/>
    <cellStyle name="Output 3 3 7 5" xfId="9341" xr:uid="{CAAFDA78-43DF-4542-8600-24BF06CF3715}"/>
    <cellStyle name="Output 3 3 7 6" xfId="4948" xr:uid="{7B99FDC3-D23C-4082-BAFB-269D9DB01148}"/>
    <cellStyle name="Output 3 3 7 7" xfId="10177" xr:uid="{7D34AE38-ACD4-4129-BCF3-C1FA9BCFD5A8}"/>
    <cellStyle name="Output 3 3 7 8" xfId="13210" xr:uid="{C4EA42CC-9A0D-44DF-8B72-DA6C7A14DCEB}"/>
    <cellStyle name="Output 3 3 7 9" xfId="14657" xr:uid="{87F1501C-EAED-4694-8951-9C4F9B6698AC}"/>
    <cellStyle name="Output 3 3 8" xfId="3842" xr:uid="{395EC99D-7194-4FBB-BCA2-007883BD4132}"/>
    <cellStyle name="Output 3 3 8 10" xfId="16142" xr:uid="{E23E4F26-56D7-48AB-B76D-35393D30D7E3}"/>
    <cellStyle name="Output 3 3 8 11" xfId="17471" xr:uid="{6EC0F87F-EC24-4CCA-BC42-EAE3E803DCD9}"/>
    <cellStyle name="Output 3 3 8 12" xfId="18802" xr:uid="{2819B4D9-FD0D-4002-887C-A756FD5341FB}"/>
    <cellStyle name="Output 3 3 8 13" xfId="19548" xr:uid="{EC594219-097A-4D40-9751-1DF1D491E542}"/>
    <cellStyle name="Output 3 3 8 14" xfId="21192" xr:uid="{2EF63611-566F-4C89-9E96-8C87CD524600}"/>
    <cellStyle name="Output 3 3 8 15" xfId="22484" xr:uid="{DE6AFB15-407A-4231-B791-06F3BDFD3972}"/>
    <cellStyle name="Output 3 3 8 16" xfId="23773" xr:uid="{232134AB-84FB-4E19-B33D-76928ACEDD9C}"/>
    <cellStyle name="Output 3 3 8 2" xfId="5015" xr:uid="{9D9CDC04-8D5F-4F3E-A4DD-4AEC57617F23}"/>
    <cellStyle name="Output 3 3 8 3" xfId="6838" xr:uid="{3FC0F69D-936C-4FEB-99E3-BCAEEF37DFBC}"/>
    <cellStyle name="Output 3 3 8 4" xfId="8167" xr:uid="{CDAF774E-7112-46FD-B991-B2A067D97096}"/>
    <cellStyle name="Output 3 3 8 5" xfId="9496" xr:uid="{970E84F1-7B13-48F6-8662-13F82C4FF61A}"/>
    <cellStyle name="Output 3 3 8 6" xfId="10302" xr:uid="{DB9D95C8-D359-4C79-A58C-35533976EF83}"/>
    <cellStyle name="Output 3 3 8 7" xfId="10836" xr:uid="{A0242E5E-8464-4A07-8335-A925B5EED582}"/>
    <cellStyle name="Output 3 3 8 8" xfId="12688" xr:uid="{8AB3EA83-DE7A-43A5-8EFD-31244B1AE564}"/>
    <cellStyle name="Output 3 3 8 9" xfId="14812" xr:uid="{4AD5F299-A162-49F6-A586-F0745A9C3791}"/>
    <cellStyle name="Output 3 3 9" xfId="3995" xr:uid="{93061867-7E3E-4EC0-AFA0-48F5E2D00EA8}"/>
    <cellStyle name="Output 3 3 9 10" xfId="16295" xr:uid="{03F063CA-0D22-479E-83FD-C9973822E907}"/>
    <cellStyle name="Output 3 3 9 11" xfId="17624" xr:uid="{837B323E-BF34-467A-AA15-66C57DD8D678}"/>
    <cellStyle name="Output 3 3 9 12" xfId="18955" xr:uid="{73F2E80C-C4F1-4E21-B35A-967EA8C656F4}"/>
    <cellStyle name="Output 3 3 9 13" xfId="16620" xr:uid="{4CFD1D21-9062-4FF4-98DF-F33C1D9F0F0B}"/>
    <cellStyle name="Output 3 3 9 14" xfId="21345" xr:uid="{8C9DED1E-6979-49AF-8E40-75E45188D8E2}"/>
    <cellStyle name="Output 3 3 9 15" xfId="22637" xr:uid="{869FBBB9-E5FC-41A1-BAA5-7A2A27FC604A}"/>
    <cellStyle name="Output 3 3 9 16" xfId="23926" xr:uid="{BE84DE80-1E95-47CB-8B22-68B65E194F3F}"/>
    <cellStyle name="Output 3 3 9 2" xfId="4463" xr:uid="{1820348C-D874-47D8-9017-5B86ADBE4650}"/>
    <cellStyle name="Output 3 3 9 3" xfId="6991" xr:uid="{64F50FAC-14D3-4BF9-95B9-406CFD91B8D9}"/>
    <cellStyle name="Output 3 3 9 4" xfId="8320" xr:uid="{ED34ADBF-D545-418D-BACE-84E6024D6801}"/>
    <cellStyle name="Output 3 3 9 5" xfId="9649" xr:uid="{78D31ADC-AC2C-4DA2-9B55-9062D98298D5}"/>
    <cellStyle name="Output 3 3 9 6" xfId="5352" xr:uid="{C4F61ADD-4E43-4ACC-A858-A11FF0360658}"/>
    <cellStyle name="Output 3 3 9 7" xfId="10144" xr:uid="{016221B2-57CE-4807-8D9E-E417B46C0236}"/>
    <cellStyle name="Output 3 3 9 8" xfId="13054" xr:uid="{5DA3CF3B-070D-498D-A8F6-B66354ADEEAB}"/>
    <cellStyle name="Output 3 3 9 9" xfId="14965" xr:uid="{5BE2DEA0-79FC-4A32-926A-508B736DFB42}"/>
    <cellStyle name="Output 3 4" xfId="2911" xr:uid="{9EC8B8D2-EBCD-41BC-9215-BB59DD5357D1}"/>
    <cellStyle name="Output 3 4 10" xfId="7237" xr:uid="{EC37DCFE-15A2-41A6-B760-A8856D7E5264}"/>
    <cellStyle name="Output 3 4 11" xfId="8566" xr:uid="{6279A650-2DDE-490E-AFF4-737EEF03A049}"/>
    <cellStyle name="Output 3 4 12" xfId="10736" xr:uid="{E65DBBE5-BCB6-4B2B-954C-433A1E82B697}"/>
    <cellStyle name="Output 3 4 13" xfId="12111" xr:uid="{1C51CE51-F104-43F7-A809-8486C1D38AB2}"/>
    <cellStyle name="Output 3 4 14" xfId="13459" xr:uid="{CA81907E-131F-4E7F-8F23-0515DFC73F6A}"/>
    <cellStyle name="Output 3 4 15" xfId="13882" xr:uid="{A45713BE-A763-462F-868D-36EE024B4C16}"/>
    <cellStyle name="Output 3 4 16" xfId="15211" xr:uid="{A3696C46-CC8D-4B39-A900-B415D4373B0A}"/>
    <cellStyle name="Output 3 4 17" xfId="16541" xr:uid="{C665DA5A-EE51-41D1-8679-9B7E53B199EA}"/>
    <cellStyle name="Output 3 4 18" xfId="17871" xr:uid="{DC133BC1-F8CA-470B-8056-3380DB84EB44}"/>
    <cellStyle name="Output 3 4 19" xfId="19923" xr:uid="{408CFF9A-FC49-4C5F-8FB0-B2638713A67A}"/>
    <cellStyle name="Output 3 4 2" xfId="3260" xr:uid="{EEFDB536-B718-411B-8876-359F219A948B}"/>
    <cellStyle name="Output 3 4 2 10" xfId="15560" xr:uid="{D1FE751A-9585-4DE6-B880-CA7AB498A6A3}"/>
    <cellStyle name="Output 3 4 2 11" xfId="16889" xr:uid="{370603E0-66E5-49AD-9120-04579E8F63FC}"/>
    <cellStyle name="Output 3 4 2 12" xfId="18220" xr:uid="{0712EAC8-15BD-4CB8-A1B3-3A09D18CD151}"/>
    <cellStyle name="Output 3 4 2 13" xfId="20106" xr:uid="{217CE44C-9E01-4E49-943D-E5FF112D1D33}"/>
    <cellStyle name="Output 3 4 2 14" xfId="20610" xr:uid="{75148FA8-6BBE-4406-ADA5-7E7C65BAF094}"/>
    <cellStyle name="Output 3 4 2 15" xfId="21902" xr:uid="{3E804606-E464-4724-8B03-CD4F8F8AA210}"/>
    <cellStyle name="Output 3 4 2 16" xfId="23191" xr:uid="{FB599310-BF3E-4CEA-8DA7-63A5CF4460B1}"/>
    <cellStyle name="Output 3 4 2 2" xfId="5696" xr:uid="{A47B7C74-ECA6-4AED-A6CB-1120E6109008}"/>
    <cellStyle name="Output 3 4 2 3" xfId="6256" xr:uid="{480946DD-655D-4DE4-B495-8D8C1E6E806E}"/>
    <cellStyle name="Output 3 4 2 4" xfId="7585" xr:uid="{C2C61685-B75D-40B0-A786-1FF68ACF2481}"/>
    <cellStyle name="Output 3 4 2 5" xfId="8914" xr:uid="{626CF167-BA4D-4842-944C-AA4407101060}"/>
    <cellStyle name="Output 3 4 2 6" xfId="10947" xr:uid="{B08DAB76-6E21-4FC8-9A45-244174D0A4F4}"/>
    <cellStyle name="Output 3 4 2 7" xfId="12335" xr:uid="{89A67141-16F7-470D-8F19-66D5AFBD90B7}"/>
    <cellStyle name="Output 3 4 2 8" xfId="11510" xr:uid="{C04BC8DC-F93F-445E-B4FC-FB63C08A17E3}"/>
    <cellStyle name="Output 3 4 2 9" xfId="14230" xr:uid="{3BCD018D-7B40-4868-ADA1-E815D1A375B5}"/>
    <cellStyle name="Output 3 4 20" xfId="20277" xr:uid="{44C584C0-CA90-4A22-8676-45468B30DA75}"/>
    <cellStyle name="Output 3 4 21" xfId="21570" xr:uid="{485A1252-3919-4929-850F-A3D634BFBE8E}"/>
    <cellStyle name="Output 3 4 22" xfId="22861" xr:uid="{61A5B969-58FF-4C36-8A7C-5F69D226F467}"/>
    <cellStyle name="Output 3 4 3" xfId="3425" xr:uid="{8693F081-5EA2-4362-A7AC-A49802A7DBA3}"/>
    <cellStyle name="Output 3 4 3 10" xfId="15725" xr:uid="{F846BA3B-6A67-4673-AE73-C5A174EABB00}"/>
    <cellStyle name="Output 3 4 3 11" xfId="17054" xr:uid="{5A8C840C-4BA8-402F-933B-24B4AE270CC5}"/>
    <cellStyle name="Output 3 4 3 12" xfId="18385" xr:uid="{B0389B79-5F4F-4C53-A668-F97F4BC85EC4}"/>
    <cellStyle name="Output 3 4 3 13" xfId="13317" xr:uid="{6936407D-6E56-4C09-9CE6-A8AFE4C548A1}"/>
    <cellStyle name="Output 3 4 3 14" xfId="20775" xr:uid="{AAB60DB5-D460-4AC0-BDAB-9EC874702A09}"/>
    <cellStyle name="Output 3 4 3 15" xfId="22067" xr:uid="{AB9D1913-C714-49C9-A6C5-6026BDE387C7}"/>
    <cellStyle name="Output 3 4 3 16" xfId="23356" xr:uid="{74B41F36-5659-4C3D-8540-EAF0B99942B5}"/>
    <cellStyle name="Output 3 4 3 2" xfId="2446" xr:uid="{BC8852BF-E331-4CB7-92AE-A4DC989473E1}"/>
    <cellStyle name="Output 3 4 3 3" xfId="6421" xr:uid="{E84E7865-E9CC-4FB8-BA07-8FE5C6C25B14}"/>
    <cellStyle name="Output 3 4 3 4" xfId="7750" xr:uid="{F19539C6-B323-4376-9539-0E12C7D3E170}"/>
    <cellStyle name="Output 3 4 3 5" xfId="9079" xr:uid="{C2345775-47AA-4BDB-B4AF-3534D5B93459}"/>
    <cellStyle name="Output 3 4 3 6" xfId="4689" xr:uid="{956364E8-63B0-4E24-9932-6A3C9A773DD1}"/>
    <cellStyle name="Output 3 4 3 7" xfId="10274" xr:uid="{FEDFE02D-7536-4223-8546-EA1B6B6913AD}"/>
    <cellStyle name="Output 3 4 3 8" xfId="12999" xr:uid="{8E9C52DF-2727-4E69-B90B-DAE3E6E7E247}"/>
    <cellStyle name="Output 3 4 3 9" xfId="14395" xr:uid="{2A8208DC-395C-4BC9-8248-1706B1909037}"/>
    <cellStyle name="Output 3 4 4" xfId="3585" xr:uid="{C1E9773B-3328-4237-A364-9FB7F51C2DB8}"/>
    <cellStyle name="Output 3 4 4 10" xfId="15885" xr:uid="{5A9FB97E-60B9-4C9F-B405-70C9C7627AE7}"/>
    <cellStyle name="Output 3 4 4 11" xfId="17214" xr:uid="{9CA365B2-0EF5-4E96-B382-40439A2CA4F3}"/>
    <cellStyle name="Output 3 4 4 12" xfId="18545" xr:uid="{A315BDE1-9890-43D0-8AFB-D3A6E732C092}"/>
    <cellStyle name="Output 3 4 4 13" xfId="19771" xr:uid="{90C84BD0-8085-4E21-AE05-9069CC848168}"/>
    <cellStyle name="Output 3 4 4 14" xfId="20935" xr:uid="{E110CC34-7654-4F3B-9A45-AC10893A95D3}"/>
    <cellStyle name="Output 3 4 4 15" xfId="22227" xr:uid="{A7DA890B-80DE-424B-9BDE-EC8E7E59CF02}"/>
    <cellStyle name="Output 3 4 4 16" xfId="23516" xr:uid="{12C62BBD-FC1B-4B4E-BB74-3A32722F0F08}"/>
    <cellStyle name="Output 3 4 4 2" xfId="5284" xr:uid="{35B44B91-371D-4304-96B4-49B6DB76C8BA}"/>
    <cellStyle name="Output 3 4 4 3" xfId="6581" xr:uid="{FA9C778D-0F49-47F1-ADFD-BF43C37C2BB4}"/>
    <cellStyle name="Output 3 4 4 4" xfId="7910" xr:uid="{04447CC0-5E20-45DB-A4DC-C90A99F027E5}"/>
    <cellStyle name="Output 3 4 4 5" xfId="9239" xr:uid="{81C2038D-77D9-4938-81F7-549580B3B315}"/>
    <cellStyle name="Output 3 4 4 6" xfId="10558" xr:uid="{9B40DCB7-A5E4-4A68-A144-2CE5C2E6F814}"/>
    <cellStyle name="Output 3 4 4 7" xfId="11922" xr:uid="{39188B1D-FA4A-46E1-A8C5-B5CAF54420FA}"/>
    <cellStyle name="Output 3 4 4 8" xfId="12872" xr:uid="{0CD68138-5017-4756-8B6E-349103B8E27D}"/>
    <cellStyle name="Output 3 4 4 9" xfId="14555" xr:uid="{0675FA3B-9187-48AF-BE21-49DAC8732142}"/>
    <cellStyle name="Output 3 4 5" xfId="3744" xr:uid="{B7C1B171-F533-4CB4-84C2-7C585407FFB7}"/>
    <cellStyle name="Output 3 4 5 10" xfId="16044" xr:uid="{958E8E59-57E3-4EAF-AC4B-BCC2C8F15AF1}"/>
    <cellStyle name="Output 3 4 5 11" xfId="17373" xr:uid="{898406C2-5F34-4472-A5A2-65022A0D848D}"/>
    <cellStyle name="Output 3 4 5 12" xfId="18704" xr:uid="{5581A8C9-2E4C-40B5-B8D1-86306A38A35F}"/>
    <cellStyle name="Output 3 4 5 13" xfId="15100" xr:uid="{93E06440-C4DF-4536-884C-A4D28B7FBA97}"/>
    <cellStyle name="Output 3 4 5 14" xfId="21094" xr:uid="{9513973F-55AC-49C9-9F3A-852AD3F74F07}"/>
    <cellStyle name="Output 3 4 5 15" xfId="22386" xr:uid="{CE7BEF29-DDD5-4C26-BD61-05655D20FBE8}"/>
    <cellStyle name="Output 3 4 5 16" xfId="23675" xr:uid="{7535FFB1-AED9-48F5-9569-F80DC4A0B470}"/>
    <cellStyle name="Output 3 4 5 2" xfId="4293" xr:uid="{E452D4F1-B19C-40DC-8E11-CA9644586572}"/>
    <cellStyle name="Output 3 4 5 3" xfId="6740" xr:uid="{98E55230-CDDF-4AE8-B958-53E9081063BF}"/>
    <cellStyle name="Output 3 4 5 4" xfId="8069" xr:uid="{7DA9346E-71E0-49CE-8A3E-45678EE422CE}"/>
    <cellStyle name="Output 3 4 5 5" xfId="9398" xr:uid="{4219967E-EEA3-49BB-AFDE-24FAC314D180}"/>
    <cellStyle name="Output 3 4 5 6" xfId="5030" xr:uid="{E5B738FD-DBE0-4398-9B3B-05579E6219FB}"/>
    <cellStyle name="Output 3 4 5 7" xfId="11080" xr:uid="{8C92A69F-4D61-497D-8BFC-CB53C9C97F60}"/>
    <cellStyle name="Output 3 4 5 8" xfId="12822" xr:uid="{571A1E88-F858-4F47-B18B-C8317D521E65}"/>
    <cellStyle name="Output 3 4 5 9" xfId="14714" xr:uid="{2681AA33-F829-4149-8625-2292F5CDC5A7}"/>
    <cellStyle name="Output 3 4 6" xfId="3899" xr:uid="{E1F40A07-55AC-4794-B0F5-264178EF6828}"/>
    <cellStyle name="Output 3 4 6 10" xfId="16199" xr:uid="{A9F87F7A-A2EB-4792-98A2-A1E88B6025B2}"/>
    <cellStyle name="Output 3 4 6 11" xfId="17528" xr:uid="{FABBFDEC-3CBB-47F6-AC78-7DE5BB05ADD5}"/>
    <cellStyle name="Output 3 4 6 12" xfId="18859" xr:uid="{DDA0A23E-3B59-4528-A632-7D96F29A1C1B}"/>
    <cellStyle name="Output 3 4 6 13" xfId="19304" xr:uid="{8E13E42B-90FE-4360-BA6F-CFB24A82EAE4}"/>
    <cellStyle name="Output 3 4 6 14" xfId="21249" xr:uid="{028D4F40-9D13-43C4-8420-8B9BA41F7C1A}"/>
    <cellStyle name="Output 3 4 6 15" xfId="22541" xr:uid="{E26B8CC6-27B8-4664-ACF1-2364D61270E6}"/>
    <cellStyle name="Output 3 4 6 16" xfId="23830" xr:uid="{D69B0009-DA70-4A11-B326-ACA23308FC25}"/>
    <cellStyle name="Output 3 4 6 2" xfId="4722" xr:uid="{3C31C9A8-EB13-4571-B0AD-170E07C6748E}"/>
    <cellStyle name="Output 3 4 6 3" xfId="6895" xr:uid="{51CA7CA2-E757-4071-A420-FAAA1680E49C}"/>
    <cellStyle name="Output 3 4 6 4" xfId="8224" xr:uid="{F9B324ED-B9CD-4CD3-A777-E61053366D85}"/>
    <cellStyle name="Output 3 4 6 5" xfId="9553" xr:uid="{244873C1-757D-45BE-9D05-326A1F89CF04}"/>
    <cellStyle name="Output 3 4 6 6" xfId="10022" xr:uid="{8AEA3E74-18EE-456A-AD00-17F132172944}"/>
    <cellStyle name="Output 3 4 6 7" xfId="11453" xr:uid="{75240275-D8BB-41CE-9DB2-A30743065111}"/>
    <cellStyle name="Output 3 4 6 8" xfId="13517" xr:uid="{BFAD2FE4-A0F9-4752-8D4C-49F1EFE3E5E6}"/>
    <cellStyle name="Output 3 4 6 9" xfId="14869" xr:uid="{3DF5BC35-ECEB-4FBD-B914-B289AB3D81B1}"/>
    <cellStyle name="Output 3 4 7" xfId="4051" xr:uid="{89D8C6E7-9781-417F-B740-D59BF12D7976}"/>
    <cellStyle name="Output 3 4 7 10" xfId="16351" xr:uid="{BABD899A-A5B0-4AA0-BCCC-55906EFF7C2C}"/>
    <cellStyle name="Output 3 4 7 11" xfId="17680" xr:uid="{B4B06718-9DEC-4674-9C2D-7D0B8282C188}"/>
    <cellStyle name="Output 3 4 7 12" xfId="19011" xr:uid="{8B247313-A7BE-4E14-B9DA-62012D875AE4}"/>
    <cellStyle name="Output 3 4 7 13" xfId="17840" xr:uid="{EA1BF2F5-B075-4758-8BE1-B1D296BDC03B}"/>
    <cellStyle name="Output 3 4 7 14" xfId="21401" xr:uid="{CE5BD300-1E0A-41EB-B061-78E61024A8A7}"/>
    <cellStyle name="Output 3 4 7 15" xfId="22693" xr:uid="{36BB7624-445C-43A7-BB9F-F9DD14D93D1A}"/>
    <cellStyle name="Output 3 4 7 16" xfId="23982" xr:uid="{4FFD873B-0A29-4DB1-94F1-DC58A545C010}"/>
    <cellStyle name="Output 3 4 7 2" xfId="4219" xr:uid="{F419A93E-4ADC-4098-B4EC-99EB19B71234}"/>
    <cellStyle name="Output 3 4 7 3" xfId="7047" xr:uid="{DA32C2D7-031D-4C95-9FBE-05BE7F222C58}"/>
    <cellStyle name="Output 3 4 7 4" xfId="8376" xr:uid="{64222A4E-BEB0-4E6B-91EC-02DB632CC1AF}"/>
    <cellStyle name="Output 3 4 7 5" xfId="9705" xr:uid="{322F150E-0370-4141-85AB-A7EF9BA980C2}"/>
    <cellStyle name="Output 3 4 7 6" xfId="8535" xr:uid="{BF916AC6-3DAE-426A-91E2-F652D8EDC8D9}"/>
    <cellStyle name="Output 3 4 7 7" xfId="11057" xr:uid="{538A7EAC-5FEA-474C-98D9-A15BE8EE8C1A}"/>
    <cellStyle name="Output 3 4 7 8" xfId="13316" xr:uid="{73BE270F-6D0C-457A-BE73-57BCE7243D25}"/>
    <cellStyle name="Output 3 4 7 9" xfId="15021" xr:uid="{77C2DFF4-88C6-4FCD-AD34-92CE4B4849E3}"/>
    <cellStyle name="Output 3 4 8" xfId="5474" xr:uid="{94A6609A-908E-4DA0-9D43-12EAA04FD94C}"/>
    <cellStyle name="Output 3 4 9" xfId="5907" xr:uid="{8127AC53-3401-467A-8B02-594D09C4A8E6}"/>
    <cellStyle name="Output 3 5" xfId="2972" xr:uid="{CA72EBE1-4B49-4311-9115-BCFA18A00B55}"/>
    <cellStyle name="Output 3 5 10" xfId="7298" xr:uid="{D2BD906F-1FDC-4150-9FA2-04CC502F9B2B}"/>
    <cellStyle name="Output 3 5 11" xfId="8627" xr:uid="{4C030819-2321-4BAA-8011-5E5C6B3E0C56}"/>
    <cellStyle name="Output 3 5 12" xfId="10584" xr:uid="{C9158478-DDB6-4EB1-9AA5-46273B587E19}"/>
    <cellStyle name="Output 3 5 13" xfId="11950" xr:uid="{B9B5CD90-5731-4A3D-9C15-30EBFD225C94}"/>
    <cellStyle name="Output 3 5 14" xfId="12525" xr:uid="{23818155-4CDC-4A1E-946A-03170F4B4A88}"/>
    <cellStyle name="Output 3 5 15" xfId="13943" xr:uid="{9EFDCA13-3D58-43D4-AC72-1C090106CFF6}"/>
    <cellStyle name="Output 3 5 16" xfId="15272" xr:uid="{1F893261-D21D-4715-A2FE-8DABA05C7641}"/>
    <cellStyle name="Output 3 5 17" xfId="16602" xr:uid="{1940E970-A4FB-45B5-85BE-152B5E4A1457}"/>
    <cellStyle name="Output 3 5 18" xfId="17932" xr:uid="{BD25A9AF-FF1D-44E6-A27B-7C71E00DCF45}"/>
    <cellStyle name="Output 3 5 19" xfId="19797" xr:uid="{2DA1A6BA-871B-48F2-8E79-7DB3D4039973}"/>
    <cellStyle name="Output 3 5 2" xfId="3321" xr:uid="{FFBF37A0-59FD-44F0-9EFC-D44BF1A39CA9}"/>
    <cellStyle name="Output 3 5 2 10" xfId="15621" xr:uid="{D46F012E-AE92-4092-88DD-83D6C88251D8}"/>
    <cellStyle name="Output 3 5 2 11" xfId="16950" xr:uid="{E637ED91-0785-47F3-8AC6-E37304438670}"/>
    <cellStyle name="Output 3 5 2 12" xfId="18281" xr:uid="{B4330FCE-91F9-452C-B643-7AADCCC9AF9A}"/>
    <cellStyle name="Output 3 5 2 13" xfId="19980" xr:uid="{0AC0638E-8C4F-421F-ACB9-A7E43B10D152}"/>
    <cellStyle name="Output 3 5 2 14" xfId="20671" xr:uid="{49A67305-2B8E-4CE0-B8B0-9F458CAB1B08}"/>
    <cellStyle name="Output 3 5 2 15" xfId="21963" xr:uid="{0996E2D6-8677-4EBA-BB52-5E5438B1C815}"/>
    <cellStyle name="Output 3 5 2 16" xfId="23252" xr:uid="{9B9F020F-B368-4129-A38C-BE95AFEBB755}"/>
    <cellStyle name="Output 3 5 2 2" xfId="5543" xr:uid="{3BBED039-65E1-48A6-AAC7-FAE3B6DBB94A}"/>
    <cellStyle name="Output 3 5 2 3" xfId="6317" xr:uid="{E29DB68A-D268-4112-B3FE-47684EC0D862}"/>
    <cellStyle name="Output 3 5 2 4" xfId="7646" xr:uid="{2E61D6A9-DC85-4AA4-9F46-A3E2C8BB4C96}"/>
    <cellStyle name="Output 3 5 2 5" xfId="8975" xr:uid="{02A76B25-2FAF-4EDE-BFAC-459858523E06}"/>
    <cellStyle name="Output 3 5 2 6" xfId="10803" xr:uid="{989C2A17-FDE6-49F0-AE40-482B4B3C0D08}"/>
    <cellStyle name="Output 3 5 2 7" xfId="12182" xr:uid="{6B483470-5933-4AA1-B211-2ADBF029587F}"/>
    <cellStyle name="Output 3 5 2 8" xfId="12586" xr:uid="{0B28968E-492F-41BC-961E-A84C41D07800}"/>
    <cellStyle name="Output 3 5 2 9" xfId="14291" xr:uid="{336A34E2-A157-4930-A3C9-3463BD2EC120}"/>
    <cellStyle name="Output 3 5 20" xfId="20338" xr:uid="{012332E5-7DB1-4CEA-A138-20CC12849B1E}"/>
    <cellStyle name="Output 3 5 21" xfId="21631" xr:uid="{2314F30A-9B41-435A-9CAC-B7A72D5FD60F}"/>
    <cellStyle name="Output 3 5 22" xfId="22922" xr:uid="{8D41C34F-5BC4-4756-8123-C17D39DEE410}"/>
    <cellStyle name="Output 3 5 3" xfId="3486" xr:uid="{D3F80C15-F29C-4D4B-A130-537F4DEBE633}"/>
    <cellStyle name="Output 3 5 3 10" xfId="15786" xr:uid="{F38744C5-CDD4-4094-BD52-2F79FF92C41A}"/>
    <cellStyle name="Output 3 5 3 11" xfId="17115" xr:uid="{2D2B114F-D05A-4616-BE2D-2D5741569ED8}"/>
    <cellStyle name="Output 3 5 3 12" xfId="18446" xr:uid="{5107E6F3-2CCA-46B9-B318-4574679815EC}"/>
    <cellStyle name="Output 3 5 3 13" xfId="19954" xr:uid="{F17D4673-79D3-4B9D-BB2D-27FB2ACC7A85}"/>
    <cellStyle name="Output 3 5 3 14" xfId="20836" xr:uid="{FD9E722E-088F-4640-A894-F27DC291757D}"/>
    <cellStyle name="Output 3 5 3 15" xfId="22128" xr:uid="{94B96EAB-AD80-40EA-97E9-BC6A96B524EE}"/>
    <cellStyle name="Output 3 5 3 16" xfId="23417" xr:uid="{0E1B48C8-DF83-49CE-8247-B378D77B37FF}"/>
    <cellStyle name="Output 3 5 3 2" xfId="5514" xr:uid="{7F813DC9-1273-4956-8DB0-8EA0175C0DAF}"/>
    <cellStyle name="Output 3 5 3 3" xfId="6482" xr:uid="{21A942EB-1E0A-4A14-8C30-A9A7C898AB1B}"/>
    <cellStyle name="Output 3 5 3 4" xfId="7811" xr:uid="{1040D812-40EA-4ABB-9DC2-6F5A1AF9CD0D}"/>
    <cellStyle name="Output 3 5 3 5" xfId="9140" xr:uid="{DCE58BAB-8C9D-45DC-B791-AECF0E7666F8}"/>
    <cellStyle name="Output 3 5 3 6" xfId="10774" xr:uid="{71F61390-8BA0-4016-88B1-50F7D389D0C3}"/>
    <cellStyle name="Output 3 5 3 7" xfId="12152" xr:uid="{4CD86195-2B52-41DA-8B45-1BA9550B7CF7}"/>
    <cellStyle name="Output 3 5 3 8" xfId="13242" xr:uid="{BC486845-54BC-4E42-A730-65AE847B8223}"/>
    <cellStyle name="Output 3 5 3 9" xfId="14456" xr:uid="{2F6D7E52-CE94-44A8-9BFF-A6145CA4CAC8}"/>
    <cellStyle name="Output 3 5 4" xfId="3646" xr:uid="{F60BF4C9-DDC7-4753-82A6-06222438EB68}"/>
    <cellStyle name="Output 3 5 4 10" xfId="15946" xr:uid="{D565F3BB-9937-48D1-B023-32FEB45C3461}"/>
    <cellStyle name="Output 3 5 4 11" xfId="17275" xr:uid="{47DE9C49-E2EA-48C0-B2B9-6F5449EC68E5}"/>
    <cellStyle name="Output 3 5 4 12" xfId="18606" xr:uid="{FCC01F69-88D0-4A39-8DD2-E0218425F3CE}"/>
    <cellStyle name="Output 3 5 4 13" xfId="19505" xr:uid="{368E4749-1D96-4F09-91B1-259AFAFC7F86}"/>
    <cellStyle name="Output 3 5 4 14" xfId="20996" xr:uid="{F73D3707-ED96-48F4-AB1A-59CCEAE2B71F}"/>
    <cellStyle name="Output 3 5 4 15" xfId="22288" xr:uid="{60B60FE1-6E67-4047-8902-B6480B3E9691}"/>
    <cellStyle name="Output 3 5 4 16" xfId="23577" xr:uid="{64AD465A-B3E7-4B48-9F4B-5C1181F0226C}"/>
    <cellStyle name="Output 3 5 4 2" xfId="4961" xr:uid="{2629EA89-1610-4366-8472-E50239C05917}"/>
    <cellStyle name="Output 3 5 4 3" xfId="6642" xr:uid="{8575E423-5767-45C1-894D-4C2080EB284E}"/>
    <cellStyle name="Output 3 5 4 4" xfId="7971" xr:uid="{E81239B0-A41A-4922-896A-56A79E3BF439}"/>
    <cellStyle name="Output 3 5 4 5" xfId="9300" xr:uid="{9EBE1045-3185-4BD1-801C-E956C0C6C56F}"/>
    <cellStyle name="Output 3 5 4 6" xfId="10251" xr:uid="{B2FE09D3-9EDF-41F0-849B-F157073F9E08}"/>
    <cellStyle name="Output 3 5 4 7" xfId="11600" xr:uid="{5011226B-A8C5-4348-9F3D-AAC4D9165FDA}"/>
    <cellStyle name="Output 3 5 4 8" xfId="12605" xr:uid="{7E8DEBBF-34F1-494B-BE44-C2D6D1063DFE}"/>
    <cellStyle name="Output 3 5 4 9" xfId="14616" xr:uid="{FD1D4E2B-AE65-4D6C-AF52-D4720ACCE5BE}"/>
    <cellStyle name="Output 3 5 5" xfId="3805" xr:uid="{BCEE834E-8B0D-4D04-9761-DCE78FD933B3}"/>
    <cellStyle name="Output 3 5 5 10" xfId="16105" xr:uid="{289F6A25-B8A2-4AD2-8235-F11524BE2890}"/>
    <cellStyle name="Output 3 5 5 11" xfId="17434" xr:uid="{91207131-CC3F-47D9-8249-7C3BB26D1371}"/>
    <cellStyle name="Output 3 5 5 12" xfId="18765" xr:uid="{00EAF1EE-E17D-436F-898A-E28EBCB84E00}"/>
    <cellStyle name="Output 3 5 5 13" xfId="15311" xr:uid="{1992E68B-D183-4626-9978-49F9F28320E9}"/>
    <cellStyle name="Output 3 5 5 14" xfId="21155" xr:uid="{262E66A3-2D8B-4F61-968A-72FB809F20AE}"/>
    <cellStyle name="Output 3 5 5 15" xfId="22447" xr:uid="{87313F8C-9D63-4794-8E01-232902DCEE39}"/>
    <cellStyle name="Output 3 5 5 16" xfId="23736" xr:uid="{29B07FD7-9DAF-4F81-9149-C5C978F869B7}"/>
    <cellStyle name="Output 3 5 5 2" xfId="4275" xr:uid="{F3EEB27F-FA49-406F-A9D8-A4845C51A360}"/>
    <cellStyle name="Output 3 5 5 3" xfId="6801" xr:uid="{3126DE8E-4660-456A-AACE-72D7EA1D7260}"/>
    <cellStyle name="Output 3 5 5 4" xfId="8130" xr:uid="{6A5E60DF-9781-4479-82BC-D38EFDE9A820}"/>
    <cellStyle name="Output 3 5 5 5" xfId="9459" xr:uid="{905AF31B-5D18-4BDB-9021-53D8EFB460F2}"/>
    <cellStyle name="Output 3 5 5 6" xfId="5705" xr:uid="{808EA3B8-2466-4070-A27C-0F8901E4BF5A}"/>
    <cellStyle name="Output 3 5 5 7" xfId="10519" xr:uid="{F6FC9418-A9CF-4C7F-8E15-E4012A922838}"/>
    <cellStyle name="Output 3 5 5 8" xfId="12639" xr:uid="{8022C965-EF06-4FCE-8B27-E91C3CEA71DB}"/>
    <cellStyle name="Output 3 5 5 9" xfId="14775" xr:uid="{9455CA4A-59E9-478E-8928-ED644B40B4DB}"/>
    <cellStyle name="Output 3 5 6" xfId="3960" xr:uid="{0045E6C8-4F5B-49C6-9BE9-A0FF794B8ABD}"/>
    <cellStyle name="Output 3 5 6 10" xfId="16260" xr:uid="{162DC213-4D42-407C-A9C7-1D58578389DF}"/>
    <cellStyle name="Output 3 5 6 11" xfId="17589" xr:uid="{B6AB5425-8EA1-42A9-97BC-E6D90538A3EB}"/>
    <cellStyle name="Output 3 5 6 12" xfId="18920" xr:uid="{3F57F577-2101-4498-8F01-2A159804949C}"/>
    <cellStyle name="Output 3 5 6 13" xfId="10751" xr:uid="{83F803C5-7DAF-4C35-A5F7-4D8D318822EE}"/>
    <cellStyle name="Output 3 5 6 14" xfId="21310" xr:uid="{521EAF18-4A16-48CE-AA39-D5123BB01C8E}"/>
    <cellStyle name="Output 3 5 6 15" xfId="22602" xr:uid="{47238EF3-AA9E-4FA6-BF57-B79533AEC835}"/>
    <cellStyle name="Output 3 5 6 16" xfId="23891" xr:uid="{3929ABC8-0A68-41E2-B925-15E19F5A3E7C}"/>
    <cellStyle name="Output 3 5 6 2" xfId="4262" xr:uid="{6462C5CE-A9DE-490A-BE18-3EBCB5D6B99D}"/>
    <cellStyle name="Output 3 5 6 3" xfId="6956" xr:uid="{3DCE289F-B8A3-4BFD-A158-F70AE6E1D78D}"/>
    <cellStyle name="Output 3 5 6 4" xfId="8285" xr:uid="{F89FE434-FC7F-4A6B-B8AE-C6DBFBF43122}"/>
    <cellStyle name="Output 3 5 6 5" xfId="9614" xr:uid="{E0881AF5-0B8B-4AF7-839F-A8D8EE31E1D7}"/>
    <cellStyle name="Output 3 5 6 6" xfId="4595" xr:uid="{1F0C309C-54DD-4743-B81C-6EBB1FFCF21A}"/>
    <cellStyle name="Output 3 5 6 7" xfId="11066" xr:uid="{71A7F222-837A-40CD-9F02-582CCAB7E54E}"/>
    <cellStyle name="Output 3 5 6 8" xfId="12969" xr:uid="{48ECCA4A-C4E3-4531-A3B2-4A9AFD8051CA}"/>
    <cellStyle name="Output 3 5 6 9" xfId="14930" xr:uid="{C58990CA-FB04-4353-B2D4-590900B1C313}"/>
    <cellStyle name="Output 3 5 7" xfId="4112" xr:uid="{4959C864-43BE-4026-A3CE-B552E80FF73A}"/>
    <cellStyle name="Output 3 5 7 10" xfId="16412" xr:uid="{D6D724AD-2408-4A9C-A7B3-DBFC5FCA26F3}"/>
    <cellStyle name="Output 3 5 7 11" xfId="17741" xr:uid="{F492F8B5-17F0-402E-A75B-4B1FDCE2690C}"/>
    <cellStyle name="Output 3 5 7 12" xfId="19072" xr:uid="{56D28734-88B7-4CD1-86A8-4CD6FB73D650}"/>
    <cellStyle name="Output 3 5 7 13" xfId="17965" xr:uid="{CB9C7C96-AD6D-4E33-9E16-00BA4B8208A2}"/>
    <cellStyle name="Output 3 5 7 14" xfId="21462" xr:uid="{2B024D82-8AB1-4746-8247-3ABC98F4E376}"/>
    <cellStyle name="Output 3 5 7 15" xfId="22754" xr:uid="{D66AB554-8CDB-4A0F-BF45-2B0AA0D90CBC}"/>
    <cellStyle name="Output 3 5 7 16" xfId="24043" xr:uid="{E33FA822-44DF-4F69-80F4-257E53DA1C91}"/>
    <cellStyle name="Output 3 5 7 2" xfId="4188" xr:uid="{FC218263-5EB7-4BE8-9103-9CAB917753CF}"/>
    <cellStyle name="Output 3 5 7 3" xfId="7108" xr:uid="{F0875FAF-BEED-49FD-B7A2-7B87E0AB5802}"/>
    <cellStyle name="Output 3 5 7 4" xfId="8437" xr:uid="{B13A2AA9-2C61-4B60-994F-445CD0DBBC1D}"/>
    <cellStyle name="Output 3 5 7 5" xfId="9766" xr:uid="{EDA5F179-A61B-4897-9F28-D98E2CDEEF80}"/>
    <cellStyle name="Output 3 5 7 6" xfId="8659" xr:uid="{9F018B7A-53A9-4AAA-9D8D-F55FEFC7D256}"/>
    <cellStyle name="Output 3 5 7 7" xfId="10541" xr:uid="{72A678D6-AA04-471B-9CC2-A72CA3798FA4}"/>
    <cellStyle name="Output 3 5 7 8" xfId="13298" xr:uid="{0F3D1D1A-F0A3-4233-A8F6-63C3B03C7B57}"/>
    <cellStyle name="Output 3 5 7 9" xfId="15082" xr:uid="{347240E3-70DE-4D02-80FC-E1CB51096CDF}"/>
    <cellStyle name="Output 3 5 8" xfId="5312" xr:uid="{F2BAEE52-E104-4F1B-BF95-AB93354293EC}"/>
    <cellStyle name="Output 3 5 9" xfId="5968" xr:uid="{D5627A58-109C-4239-A6AC-588902AC2C86}"/>
    <cellStyle name="Output 3 6" xfId="3143" xr:uid="{994673AD-2445-4815-8BD7-49B96B39D46B}"/>
    <cellStyle name="Output 3 6 10" xfId="15443" xr:uid="{F5E38D1C-93E6-424B-B1C7-FD64D2C99FAA}"/>
    <cellStyle name="Output 3 6 11" xfId="16772" xr:uid="{BC658B60-0BE6-4949-A5A8-99C8073E8665}"/>
    <cellStyle name="Output 3 6 12" xfId="18103" xr:uid="{7DE07DC6-8153-4FAC-91E2-8803C034A570}"/>
    <cellStyle name="Output 3 6 13" xfId="19447" xr:uid="{8D135899-1C7B-45DE-953F-64F7CD34AA5C}"/>
    <cellStyle name="Output 3 6 14" xfId="20493" xr:uid="{BB283FD9-F785-4CD1-90BD-7F5152B53A83}"/>
    <cellStyle name="Output 3 6 15" xfId="21785" xr:uid="{9BD7A9FD-E9AB-480A-ABA5-EE180B180DF6}"/>
    <cellStyle name="Output 3 6 16" xfId="23074" xr:uid="{CAA94BB3-F67B-4EBA-B31B-6845C8981DC6}"/>
    <cellStyle name="Output 3 6 2" xfId="4888" xr:uid="{667CE364-093E-4133-A28F-BF31D2FF6FEC}"/>
    <cellStyle name="Output 3 6 3" xfId="6139" xr:uid="{A09E6655-E8A3-407E-B7C3-8CDC69BD8656}"/>
    <cellStyle name="Output 3 6 4" xfId="7468" xr:uid="{208F724B-5A1A-4258-9E2C-D477E01506FD}"/>
    <cellStyle name="Output 3 6 5" xfId="8797" xr:uid="{BA5F92A4-7C0A-40DD-90ED-72A9FDB3BC60}"/>
    <cellStyle name="Output 3 6 6" xfId="10181" xr:uid="{0E7D6480-8861-4696-9CC2-28CECA885276}"/>
    <cellStyle name="Output 3 6 7" xfId="11527" xr:uid="{56B3DE92-EBDD-4033-B697-A57E79EFC7FE}"/>
    <cellStyle name="Output 3 6 8" xfId="13015" xr:uid="{CDE6B946-4208-46D4-B4D9-7F7EBC916E91}"/>
    <cellStyle name="Output 3 6 9" xfId="14113" xr:uid="{BFED579E-B14B-4DE7-B7C9-6D23F9D646CC}"/>
    <cellStyle name="Output 3 7" xfId="3119" xr:uid="{CAA05B80-DB1A-41C4-85D0-2DA63BB3D96A}"/>
    <cellStyle name="Output 3 7 10" xfId="15419" xr:uid="{6F2460DB-B3BC-4FC8-9366-94800C605941}"/>
    <cellStyle name="Output 3 7 11" xfId="16748" xr:uid="{D6F95BA2-B3DF-4428-BDB4-7AB16F73342A}"/>
    <cellStyle name="Output 3 7 12" xfId="18079" xr:uid="{2D764F08-4A10-4D46-AF47-1634DF9A2129}"/>
    <cellStyle name="Output 3 7 13" xfId="19359" xr:uid="{EA897515-C532-4CD8-B274-379ACB74913A}"/>
    <cellStyle name="Output 3 7 14" xfId="20469" xr:uid="{6FB95A64-02CF-4A17-BEA0-2690F1140341}"/>
    <cellStyle name="Output 3 7 15" xfId="21761" xr:uid="{AC9953E3-FAA2-49AA-A572-F1A2470D4BC9}"/>
    <cellStyle name="Output 3 7 16" xfId="23050" xr:uid="{44768C06-4E41-4D06-ADA1-FFBC550A298C}"/>
    <cellStyle name="Output 3 7 2" xfId="4788" xr:uid="{610299C6-659A-4427-866D-BBE02B28E691}"/>
    <cellStyle name="Output 3 7 3" xfId="6115" xr:uid="{76D64017-3DEC-4BB0-BED3-867DAB3C581F}"/>
    <cellStyle name="Output 3 7 4" xfId="7444" xr:uid="{7A3B2A0E-AF7A-486C-956F-43F22999E556}"/>
    <cellStyle name="Output 3 7 5" xfId="8773" xr:uid="{9716C804-AE03-4BD0-8835-284137CC95AD}"/>
    <cellStyle name="Output 3 7 6" xfId="10085" xr:uid="{E90AAECD-DA19-4B2F-9B45-A1D138CE76F8}"/>
    <cellStyle name="Output 3 7 7" xfId="11427" xr:uid="{DA22C76A-60FC-4267-8D07-70C2909FB2B3}"/>
    <cellStyle name="Output 3 7 8" xfId="13425" xr:uid="{9C083E13-B3A4-415B-BC2A-28B5E955506B}"/>
    <cellStyle name="Output 3 7 9" xfId="14089" xr:uid="{614F3CB0-3BDA-42FE-B0C0-941340E4C0E1}"/>
    <cellStyle name="Output 3 8" xfId="3130" xr:uid="{0A5A8B44-F687-435B-A2E7-EB5E9B46A818}"/>
    <cellStyle name="Output 3 8 10" xfId="15430" xr:uid="{4E26C8CA-ADE1-4999-9364-13076766ABAD}"/>
    <cellStyle name="Output 3 8 11" xfId="16759" xr:uid="{25BE63E6-6F9C-4506-8A17-F8C4F0AD17B8}"/>
    <cellStyle name="Output 3 8 12" xfId="18090" xr:uid="{235200FB-AC2E-4DDB-AB02-3ABCA3DC9ACC}"/>
    <cellStyle name="Output 3 8 13" xfId="19227" xr:uid="{357B94BB-A9A6-4175-91BE-BE4B331D8DD3}"/>
    <cellStyle name="Output 3 8 14" xfId="20480" xr:uid="{7ED3BE39-16BF-4F2D-8F3D-9F60E2C1AB63}"/>
    <cellStyle name="Output 3 8 15" xfId="21772" xr:uid="{347B4CB5-DFAA-4E36-A960-250F6606D580}"/>
    <cellStyle name="Output 3 8 16" xfId="23061" xr:uid="{E3F55D50-3652-4FD6-B53D-3237594A0EE1}"/>
    <cellStyle name="Output 3 8 2" xfId="4633" xr:uid="{04539E07-2C70-4203-9E39-1B3C8C928422}"/>
    <cellStyle name="Output 3 8 3" xfId="6126" xr:uid="{A6BE0415-26FE-48C2-8828-8B918FA89992}"/>
    <cellStyle name="Output 3 8 4" xfId="7455" xr:uid="{49E5569B-911A-4217-BADE-C3EC6D19E395}"/>
    <cellStyle name="Output 3 8 5" xfId="8784" xr:uid="{D9E76C54-31FE-4A6E-8C21-FC7EF9148468}"/>
    <cellStyle name="Output 3 8 6" xfId="9937" xr:uid="{6C002CB4-F4CD-4559-8806-D920EA33F0D3}"/>
    <cellStyle name="Output 3 8 7" xfId="11273" xr:uid="{69625E21-ED77-40B6-A38B-D5A4C3B03E7F}"/>
    <cellStyle name="Output 3 8 8" xfId="13739" xr:uid="{97EB0B5C-9345-47F2-8962-41A8C46C1952}"/>
    <cellStyle name="Output 3 8 9" xfId="14100" xr:uid="{B89A49EA-CC69-4545-A651-2562CC25DD46}"/>
    <cellStyle name="Output 3 9" xfId="3124" xr:uid="{BDB4EAC3-42FC-48D4-A559-53E5A5E507EF}"/>
    <cellStyle name="Output 3 9 10" xfId="15424" xr:uid="{7D0D97A0-9E0C-4582-8948-55A5127B25B6}"/>
    <cellStyle name="Output 3 9 11" xfId="16753" xr:uid="{563A161E-0FA8-4CAF-A9D3-9F3F7169111F}"/>
    <cellStyle name="Output 3 9 12" xfId="18084" xr:uid="{1C0C19F7-AE2C-4B84-B56E-1B55D44525FC}"/>
    <cellStyle name="Output 3 9 13" xfId="20165" xr:uid="{47BC7AB1-6B15-4C2F-8FD2-A999AA55190C}"/>
    <cellStyle name="Output 3 9 14" xfId="20474" xr:uid="{A78E731A-EFE8-4EA1-A695-F79A3C2FEC3C}"/>
    <cellStyle name="Output 3 9 15" xfId="21766" xr:uid="{27FDA478-1705-434B-9A22-EF046D0F0886}"/>
    <cellStyle name="Output 3 9 16" xfId="23055" xr:uid="{BD6D289D-1BD9-4E73-8518-43030115B705}"/>
    <cellStyle name="Output 3 9 2" xfId="5763" xr:uid="{23006281-35A7-4174-84AC-43A73B491E35}"/>
    <cellStyle name="Output 3 9 3" xfId="6120" xr:uid="{899F3F51-CA3A-4A9C-A226-4F3DFAD5BAF3}"/>
    <cellStyle name="Output 3 9 4" xfId="7449" xr:uid="{3815703E-C8DA-48D7-941B-D7D770ACCD99}"/>
    <cellStyle name="Output 3 9 5" xfId="8778" xr:uid="{61A0CD73-6694-41EB-8F87-A479ECF63EC4}"/>
    <cellStyle name="Output 3 9 6" xfId="11010" xr:uid="{CA31A200-3A18-42CF-BE02-C4A1D5DE1CA4}"/>
    <cellStyle name="Output 3 9 7" xfId="12401" xr:uid="{ADD70E7C-761F-418F-83EF-96EA2D239511}"/>
    <cellStyle name="Output 3 9 8" xfId="12114" xr:uid="{92C222C1-D56A-472B-BEFD-4FD0C3840926}"/>
    <cellStyle name="Output 3 9 9" xfId="14094" xr:uid="{6E0FF83E-10F6-4E7C-85E3-54F9475DEF44}"/>
    <cellStyle name="Output 4" xfId="2815" xr:uid="{0AE70184-2C07-4269-A857-230BAF796E4F}"/>
    <cellStyle name="Output 4 10" xfId="3084" xr:uid="{AA1D8B72-0009-4A43-8EAA-D77062B8CC13}"/>
    <cellStyle name="Output 4 10 10" xfId="15384" xr:uid="{D07F62F2-801F-4C92-A294-7B2C050BB513}"/>
    <cellStyle name="Output 4 10 11" xfId="16713" xr:uid="{651F1E18-B400-4550-B34E-3A6E1F9AF9A9}"/>
    <cellStyle name="Output 4 10 12" xfId="18044" xr:uid="{E6E6B00B-1261-4173-961A-A7EFBEF6E335}"/>
    <cellStyle name="Output 4 10 13" xfId="20167" xr:uid="{A9FAA19E-9BF6-4E6C-988E-1679F518D706}"/>
    <cellStyle name="Output 4 10 14" xfId="20434" xr:uid="{E5757B11-8610-4EE3-9DDA-5289BACAD0EF}"/>
    <cellStyle name="Output 4 10 15" xfId="21726" xr:uid="{9F057AB8-5C24-497A-8922-36B1AD1A6E53}"/>
    <cellStyle name="Output 4 10 16" xfId="23015" xr:uid="{4D55E40B-E9F0-4C47-905F-69D0872D9AC3}"/>
    <cellStyle name="Output 4 10 2" xfId="5765" xr:uid="{2A6A7CD5-12FE-415D-A367-5AE82984DEB5}"/>
    <cellStyle name="Output 4 10 3" xfId="6080" xr:uid="{9FC6A60E-0BB3-4160-BB8E-964B9C75E3DD}"/>
    <cellStyle name="Output 4 10 4" xfId="7409" xr:uid="{372C136A-C92C-4179-8D0E-272F49407C99}"/>
    <cellStyle name="Output 4 10 5" xfId="8738" xr:uid="{BC9C138E-7E30-4E0F-8E62-C521744EDC59}"/>
    <cellStyle name="Output 4 10 6" xfId="11012" xr:uid="{29DACA34-6A5E-49B8-A8BD-F1281A90A9FF}"/>
    <cellStyle name="Output 4 10 7" xfId="12403" xr:uid="{F12C4F3E-AE0D-406B-8AC2-24857B08C714}"/>
    <cellStyle name="Output 4 10 8" xfId="10671" xr:uid="{B9033663-77BB-4F79-9E7D-7AF1925A4951}"/>
    <cellStyle name="Output 4 10 9" xfId="14054" xr:uid="{205F4EE8-FB8F-4789-A367-DB0EB7EAE36D}"/>
    <cellStyle name="Output 4 11" xfId="4354" xr:uid="{282EB5EF-8BFC-4C89-BF01-421AC2E5BC9F}"/>
    <cellStyle name="Output 4 12" xfId="5811" xr:uid="{1FF52CB1-5211-40D7-93CB-AE48466AAB87}"/>
    <cellStyle name="Output 4 13" xfId="7141" xr:uid="{7B7221A5-E407-4ECF-B44D-1E66B8A5956F}"/>
    <cellStyle name="Output 4 14" xfId="8470" xr:uid="{B66B1A5E-2855-441C-8FAA-1EA232C8C334}"/>
    <cellStyle name="Output 4 15" xfId="5205" xr:uid="{F0C9249C-F4D0-4ED2-8685-00B539700443}"/>
    <cellStyle name="Output 4 16" xfId="10521" xr:uid="{2422F1EF-95BB-41D2-8740-8DEFA3E5BE02}"/>
    <cellStyle name="Output 4 17" xfId="12370" xr:uid="{8273D8F5-4DE5-4B7A-9868-6B676D072C17}"/>
    <cellStyle name="Output 4 18" xfId="13786" xr:uid="{90E21422-C81F-44FC-B538-5BE41B4B5D84}"/>
    <cellStyle name="Output 4 19" xfId="15115" xr:uid="{C160DCCD-08FE-446A-B405-EA0AA6203E78}"/>
    <cellStyle name="Output 4 2" xfId="2855" xr:uid="{64447F06-5376-4285-AD07-793E00DFC1A5}"/>
    <cellStyle name="Output 4 2 10" xfId="5719" xr:uid="{71552D90-2664-4A0B-86C7-7C0EFE108F41}"/>
    <cellStyle name="Output 4 2 11" xfId="5851" xr:uid="{9BA62105-8A45-4AF9-9EBC-49326FF0CFDC}"/>
    <cellStyle name="Output 4 2 12" xfId="7181" xr:uid="{3919F32E-9D6F-493F-9973-F2F14BA536C7}"/>
    <cellStyle name="Output 4 2 13" xfId="8510" xr:uid="{B88675FA-1FE0-41B0-8E34-A97D04261FCA}"/>
    <cellStyle name="Output 4 2 14" xfId="10969" xr:uid="{9A0E7E31-8231-4CA2-9897-8CC4D87EB6D6}"/>
    <cellStyle name="Output 4 2 15" xfId="12357" xr:uid="{ACF514B7-009C-4CC8-B371-3893BE12930B}"/>
    <cellStyle name="Output 4 2 16" xfId="11958" xr:uid="{413AC0FA-AC7B-44DC-862F-96DC4A8CA1B1}"/>
    <cellStyle name="Output 4 2 17" xfId="13826" xr:uid="{14B994E1-A528-42BD-B731-936F23AD090F}"/>
    <cellStyle name="Output 4 2 18" xfId="15155" xr:uid="{12A4013E-B720-4922-A2B9-40B385D0AA3F}"/>
    <cellStyle name="Output 4 2 19" xfId="16485" xr:uid="{90490540-034C-475F-9ABB-B2C0B5DAB865}"/>
    <cellStyle name="Output 4 2 2" xfId="2912" xr:uid="{152474D3-3436-494F-9E86-F09D827CE152}"/>
    <cellStyle name="Output 4 2 2 10" xfId="7238" xr:uid="{5CA0D996-6FCD-438D-8A4B-5E7D86B04560}"/>
    <cellStyle name="Output 4 2 2 11" xfId="8567" xr:uid="{1393804A-28C1-4574-B461-A873AB712365}"/>
    <cellStyle name="Output 4 2 2 12" xfId="10587" xr:uid="{CF9E2A95-BACC-4110-AA21-D0413EB9BAB9}"/>
    <cellStyle name="Output 4 2 2 13" xfId="11953" xr:uid="{79342120-DED5-48D7-945F-2DFAA4AC79AA}"/>
    <cellStyle name="Output 4 2 2 14" xfId="12713" xr:uid="{A980D0EA-B081-402D-863A-2D03C06AF1DF}"/>
    <cellStyle name="Output 4 2 2 15" xfId="13883" xr:uid="{F830AABF-291B-48DF-9B7B-07634F884CF9}"/>
    <cellStyle name="Output 4 2 2 16" xfId="15212" xr:uid="{F2D84E6F-8E1A-4F97-B54F-9B4DE6A1CEBF}"/>
    <cellStyle name="Output 4 2 2 17" xfId="16542" xr:uid="{43CDAAF1-FA18-4676-81B3-F25F729064C2}"/>
    <cellStyle name="Output 4 2 2 18" xfId="17872" xr:uid="{24F9327B-6392-4720-BC14-A243995CAE7B}"/>
    <cellStyle name="Output 4 2 2 19" xfId="19800" xr:uid="{C86D7521-2415-4859-A1DD-1E8A8C7C5D7F}"/>
    <cellStyle name="Output 4 2 2 2" xfId="3261" xr:uid="{FFCB55D2-44F3-49BE-A49F-EED2B051EDD8}"/>
    <cellStyle name="Output 4 2 2 2 10" xfId="15561" xr:uid="{B3D6645A-6B66-44A5-9F4F-38F71AD9BE8B}"/>
    <cellStyle name="Output 4 2 2 2 11" xfId="16890" xr:uid="{2DF861D6-68A3-4C28-B8E5-F06313511622}"/>
    <cellStyle name="Output 4 2 2 2 12" xfId="18221" xr:uid="{00FC1EE5-24F9-40B5-BE68-742F0090D484}"/>
    <cellStyle name="Output 4 2 2 2 13" xfId="19983" xr:uid="{94D0D795-9656-4A35-8ACA-18EDD0B53709}"/>
    <cellStyle name="Output 4 2 2 2 14" xfId="20611" xr:uid="{21F83203-0C30-475F-8CB8-4B36ED4262D2}"/>
    <cellStyle name="Output 4 2 2 2 15" xfId="21903" xr:uid="{B9B3384D-D19C-4778-8AFE-2BAAF41E7429}"/>
    <cellStyle name="Output 4 2 2 2 16" xfId="23192" xr:uid="{3AB052AB-EEFD-4610-BE5B-7B1E7CB75A38}"/>
    <cellStyle name="Output 4 2 2 2 2" xfId="5546" xr:uid="{4161CDBE-2D01-4C80-9E13-6C556E4243C6}"/>
    <cellStyle name="Output 4 2 2 2 3" xfId="6257" xr:uid="{01FDF1BC-4B0B-4F29-B416-0400EE91526B}"/>
    <cellStyle name="Output 4 2 2 2 4" xfId="7586" xr:uid="{A46458CB-472B-4ADB-890B-AEAFAF25D331}"/>
    <cellStyle name="Output 4 2 2 2 5" xfId="8915" xr:uid="{D36635A6-2492-45C3-A2A8-E7062FCC553E}"/>
    <cellStyle name="Output 4 2 2 2 6" xfId="10806" xr:uid="{9E8B2473-29FD-46A0-A26C-34851DA3B440}"/>
    <cellStyle name="Output 4 2 2 2 7" xfId="12185" xr:uid="{E9A64E99-80E2-4D8C-B3D3-A5153B152809}"/>
    <cellStyle name="Output 4 2 2 2 8" xfId="13339" xr:uid="{D590A99B-CAB2-4338-86B9-6822DCBC8475}"/>
    <cellStyle name="Output 4 2 2 2 9" xfId="14231" xr:uid="{AC46A82C-9BDB-4D91-950A-37832EDE812B}"/>
    <cellStyle name="Output 4 2 2 20" xfId="20278" xr:uid="{3F1CCFB2-79F5-40FE-9113-9FAA909DCE52}"/>
    <cellStyle name="Output 4 2 2 21" xfId="21571" xr:uid="{43EE06E1-A449-4D24-B2AB-B2CB749CC124}"/>
    <cellStyle name="Output 4 2 2 22" xfId="22862" xr:uid="{DE4FB91D-82AD-4996-8199-9BBDB992922A}"/>
    <cellStyle name="Output 4 2 2 3" xfId="3426" xr:uid="{484C7A6C-18FA-47F8-A780-56125472DB33}"/>
    <cellStyle name="Output 4 2 2 3 10" xfId="15726" xr:uid="{F3DD88B0-C514-4507-A4D7-752F4AE27CF9}"/>
    <cellStyle name="Output 4 2 2 3 11" xfId="17055" xr:uid="{791FA2D4-3938-4CF1-B14D-F6131263E69F}"/>
    <cellStyle name="Output 4 2 2 3 12" xfId="18386" xr:uid="{C9D27E23-ABFD-4B09-A970-936DA4111A4F}"/>
    <cellStyle name="Output 4 2 2 3 13" xfId="15310" xr:uid="{6695B421-402B-4DCA-A00D-CF350924E40D}"/>
    <cellStyle name="Output 4 2 2 3 14" xfId="20776" xr:uid="{74DD14E9-D35B-43E7-8386-B37369428331}"/>
    <cellStyle name="Output 4 2 2 3 15" xfId="22068" xr:uid="{B4E0F92F-2F8B-4EAD-ADF2-FE00441EC253}"/>
    <cellStyle name="Output 4 2 2 3 16" xfId="23357" xr:uid="{DD82339C-D27C-4AE2-A66C-6BBF861916CE}"/>
    <cellStyle name="Output 4 2 2 3 2" xfId="2432" xr:uid="{9DE90409-20A6-4213-86FA-BFE47C37F212}"/>
    <cellStyle name="Output 4 2 2 3 3" xfId="6422" xr:uid="{72CE1B13-F3B0-475C-BE80-00CB7A0461C2}"/>
    <cellStyle name="Output 4 2 2 3 4" xfId="7751" xr:uid="{E368F9DF-61CA-49FB-A713-EEAA920B3ABC}"/>
    <cellStyle name="Output 4 2 2 3 5" xfId="9080" xr:uid="{9DA53E27-C867-40AC-BD30-5CA80A7E07AA}"/>
    <cellStyle name="Output 4 2 2 3 6" xfId="5104" xr:uid="{394CDD5D-FE33-468A-BC1E-3B17463FD50C}"/>
    <cellStyle name="Output 4 2 2 3 7" xfId="10689" xr:uid="{7B90F373-13A7-42AF-8D0B-9EA61B3E37A3}"/>
    <cellStyle name="Output 4 2 2 3 8" xfId="13371" xr:uid="{809FBCF1-0B55-409A-8DBA-B9013123D53D}"/>
    <cellStyle name="Output 4 2 2 3 9" xfId="14396" xr:uid="{79A9DAC3-A9BB-48B9-A4C8-B4B33F499032}"/>
    <cellStyle name="Output 4 2 2 4" xfId="3586" xr:uid="{1459454B-F0CB-42A9-BE58-AE5BFBFD80C3}"/>
    <cellStyle name="Output 4 2 2 4 10" xfId="15886" xr:uid="{878950F1-EB4F-412B-8FA3-3A818F831F9E}"/>
    <cellStyle name="Output 4 2 2 4 11" xfId="17215" xr:uid="{AA2DAE86-0D21-4889-99CA-41751F8B1F34}"/>
    <cellStyle name="Output 4 2 2 4 12" xfId="18546" xr:uid="{FAB4EE03-E5D3-4A76-A575-1739DFF9DF27}"/>
    <cellStyle name="Output 4 2 2 4 13" xfId="19640" xr:uid="{001A0123-797A-4CCC-8304-24E35214E8DF}"/>
    <cellStyle name="Output 4 2 2 4 14" xfId="20936" xr:uid="{CF3DA1F9-134A-4B5B-8A99-74678D3B35E5}"/>
    <cellStyle name="Output 4 2 2 4 15" xfId="22228" xr:uid="{2552BFCD-2C0C-4C6C-8429-33C8947E6EBF}"/>
    <cellStyle name="Output 4 2 2 4 16" xfId="23517" xr:uid="{DEC2214B-B498-4CF2-9010-255A28612A3A}"/>
    <cellStyle name="Output 4 2 2 4 2" xfId="5126" xr:uid="{50BCEBAE-5B23-4871-8011-0326263A177C}"/>
    <cellStyle name="Output 4 2 2 4 3" xfId="6582" xr:uid="{E1070F45-9F38-461A-9373-F579FF402337}"/>
    <cellStyle name="Output 4 2 2 4 4" xfId="7911" xr:uid="{079F657E-B655-4A17-8882-38F64FE0D1FA}"/>
    <cellStyle name="Output 4 2 2 4 5" xfId="9240" xr:uid="{42150B73-54AF-4ECC-BCC1-AA7EDFAEE077}"/>
    <cellStyle name="Output 4 2 2 4 6" xfId="10405" xr:uid="{C87FE76B-0683-48EF-BDEB-D407A937F355}"/>
    <cellStyle name="Output 4 2 2 4 7" xfId="11763" xr:uid="{76D4AF9D-CF3C-4F95-A854-1C87E718F0B0}"/>
    <cellStyle name="Output 4 2 2 4 8" xfId="12715" xr:uid="{460E45F9-BD74-4328-AD98-EAAA19BFD94D}"/>
    <cellStyle name="Output 4 2 2 4 9" xfId="14556" xr:uid="{27FC081A-5236-43AC-87A7-DC54B80EB015}"/>
    <cellStyle name="Output 4 2 2 5" xfId="3745" xr:uid="{F3948FA0-428D-49D5-B2B8-B72CCED99106}"/>
    <cellStyle name="Output 4 2 2 5 10" xfId="16045" xr:uid="{A7F20904-3CAA-47D2-9255-414ABA207CDE}"/>
    <cellStyle name="Output 4 2 2 5 11" xfId="17374" xr:uid="{D72BA85F-6B62-41C1-A253-C88CBA4EB7CC}"/>
    <cellStyle name="Output 4 2 2 5 12" xfId="18705" xr:uid="{278E00E1-4FB1-4238-B307-DEA03D8B7594}"/>
    <cellStyle name="Output 4 2 2 5 13" xfId="16448" xr:uid="{14C9392F-8C44-4BBF-BC06-D4F036130FD8}"/>
    <cellStyle name="Output 4 2 2 5 14" xfId="21095" xr:uid="{327C2F6C-E1DB-4A04-A9E9-31950969E9AB}"/>
    <cellStyle name="Output 4 2 2 5 15" xfId="22387" xr:uid="{B0A7FB5A-5975-497D-BDC3-3D38C3C47145}"/>
    <cellStyle name="Output 4 2 2 5 16" xfId="23676" xr:uid="{E7BC91A5-E9BF-45C3-812A-5A7805F2AA8E}"/>
    <cellStyle name="Output 4 2 2 5 2" xfId="4163" xr:uid="{0EE6AA0D-9003-4509-B9D5-434CA3D74976}"/>
    <cellStyle name="Output 4 2 2 5 3" xfId="6741" xr:uid="{11202CFF-070B-4F83-A15D-A7F1B6D3C52A}"/>
    <cellStyle name="Output 4 2 2 5 4" xfId="8070" xr:uid="{042FC7BB-A77D-4C72-855E-21F24C249559}"/>
    <cellStyle name="Output 4 2 2 5 5" xfId="9399" xr:uid="{45A9B8E2-4A78-410B-9245-A9D45798D9B1}"/>
    <cellStyle name="Output 4 2 2 5 6" xfId="7144" xr:uid="{55338AC6-5859-4E3A-A12B-E56C45EAF9E2}"/>
    <cellStyle name="Output 4 2 2 5 7" xfId="9829" xr:uid="{FC2A3D9F-AA7C-4C45-BEB1-105D1D9702A3}"/>
    <cellStyle name="Output 4 2 2 5 8" xfId="13293" xr:uid="{1618893A-CD38-4419-A277-40644FC03DAD}"/>
    <cellStyle name="Output 4 2 2 5 9" xfId="14715" xr:uid="{AD01E983-D2C7-46C9-899F-BDAFC311CA81}"/>
    <cellStyle name="Output 4 2 2 6" xfId="3900" xr:uid="{CCF6D681-F87B-4072-B7CB-40862E6BD91E}"/>
    <cellStyle name="Output 4 2 2 6 10" xfId="16200" xr:uid="{F4E959CD-9A88-489F-932E-C5E0DB277FED}"/>
    <cellStyle name="Output 4 2 2 6 11" xfId="17529" xr:uid="{3ECC5F0A-3DCA-44E9-8EF0-C8B6FB5DDFE4}"/>
    <cellStyle name="Output 4 2 2 6 12" xfId="18860" xr:uid="{1B4088FA-D5A3-46B4-8908-A9F1E46F9C10}"/>
    <cellStyle name="Output 4 2 2 6 13" xfId="19313" xr:uid="{129406D7-6D08-43A1-B48C-6F99270A880E}"/>
    <cellStyle name="Output 4 2 2 6 14" xfId="21250" xr:uid="{6DCCF8F8-2064-4CF9-83F2-5113C361C3A5}"/>
    <cellStyle name="Output 4 2 2 6 15" xfId="22542" xr:uid="{E7ACEEAD-C836-4DDF-BE7D-EDAD5B3524BF}"/>
    <cellStyle name="Output 4 2 2 6 16" xfId="23831" xr:uid="{5F298FCB-065A-4401-80ED-CF4F8E1E71A0}"/>
    <cellStyle name="Output 4 2 2 6 2" xfId="4732" xr:uid="{D269BF2F-0E79-4CAB-843E-1E68C055737A}"/>
    <cellStyle name="Output 4 2 2 6 3" xfId="6896" xr:uid="{425543A4-C0E6-43F6-B0DA-D5D34402F193}"/>
    <cellStyle name="Output 4 2 2 6 4" xfId="8225" xr:uid="{3D954103-1B62-4519-87CC-3C523DDCBDB8}"/>
    <cellStyle name="Output 4 2 2 6 5" xfId="9554" xr:uid="{3CDF0968-67C4-4EB4-84D6-4AD4B2FB165C}"/>
    <cellStyle name="Output 4 2 2 6 6" xfId="10032" xr:uid="{A5C23CDC-6443-484F-9357-49C67214928B}"/>
    <cellStyle name="Output 4 2 2 6 7" xfId="11362" xr:uid="{D4D87FAE-46A5-40F1-8BF2-8B35155774F1}"/>
    <cellStyle name="Output 4 2 2 6 8" xfId="13676" xr:uid="{532BBC68-3727-492E-B5C4-8778EEE0A1EA}"/>
    <cellStyle name="Output 4 2 2 6 9" xfId="14870" xr:uid="{F157FF7B-D440-4D36-91AA-7152CF63283E}"/>
    <cellStyle name="Output 4 2 2 7" xfId="4052" xr:uid="{CBE5AC80-BDB9-455A-8BE1-6871F94FBD4E}"/>
    <cellStyle name="Output 4 2 2 7 10" xfId="16352" xr:uid="{AC823383-BE99-420D-9809-D6C97915698B}"/>
    <cellStyle name="Output 4 2 2 7 11" xfId="17681" xr:uid="{3D2C3EC2-87F1-46BE-9020-4D865AC041C8}"/>
    <cellStyle name="Output 4 2 2 7 12" xfId="19012" xr:uid="{BAA6CA84-6A22-422D-98D5-88149B1AD49B}"/>
    <cellStyle name="Output 4 2 2 7 13" xfId="17841" xr:uid="{FE0A3E3E-F360-438C-AE50-8677D5F32528}"/>
    <cellStyle name="Output 4 2 2 7 14" xfId="21402" xr:uid="{A43CD638-D0E6-4584-B47E-E31A56F8CC23}"/>
    <cellStyle name="Output 4 2 2 7 15" xfId="22694" xr:uid="{1B2C8D42-BDBD-485D-A89D-33934C759698}"/>
    <cellStyle name="Output 4 2 2 7 16" xfId="23983" xr:uid="{2CBD6474-79E5-4CA6-BCDE-A53F918BD33E}"/>
    <cellStyle name="Output 4 2 2 7 2" xfId="4218" xr:uid="{F1400CBB-CFBF-449D-BD21-3E9409C1BD87}"/>
    <cellStyle name="Output 4 2 2 7 3" xfId="7048" xr:uid="{4DF0D391-A245-4E1C-ABC9-DCF489C9F606}"/>
    <cellStyle name="Output 4 2 2 7 4" xfId="8377" xr:uid="{20992DE1-2432-4275-8B55-8C93E02A568B}"/>
    <cellStyle name="Output 4 2 2 7 5" xfId="9706" xr:uid="{C334BD14-42B9-4858-9137-7F4CE8F88F4F}"/>
    <cellStyle name="Output 4 2 2 7 6" xfId="8536" xr:uid="{52AF98FA-3B52-427E-83F5-08AFF98798D5}"/>
    <cellStyle name="Output 4 2 2 7 7" xfId="9844" xr:uid="{4FDE7D34-183A-420B-847D-706C52CE6AF7}"/>
    <cellStyle name="Output 4 2 2 7 8" xfId="12582" xr:uid="{250C2004-E645-4C43-80DB-7456E28E622D}"/>
    <cellStyle name="Output 4 2 2 7 9" xfId="15022" xr:uid="{5DBD2E65-D301-461B-A02A-6291415CBC82}"/>
    <cellStyle name="Output 4 2 2 8" xfId="5315" xr:uid="{657AF0A9-37E5-44A4-90C1-4717C84FAB12}"/>
    <cellStyle name="Output 4 2 2 9" xfId="5908" xr:uid="{0AA12852-0B37-4383-95C4-6B7361EEF80E}"/>
    <cellStyle name="Output 4 2 20" xfId="17815" xr:uid="{8E1A0656-08D2-487B-8CDD-E895F404D8C1}"/>
    <cellStyle name="Output 4 2 21" xfId="20126" xr:uid="{20A7BC88-3704-4ED9-88BF-CAC3150FFF12}"/>
    <cellStyle name="Output 4 2 22" xfId="20229" xr:uid="{C184301A-25AD-4A4D-8626-579B0956A25B}"/>
    <cellStyle name="Output 4 2 23" xfId="21522" xr:uid="{53C1D875-B7D4-40D5-80F9-0119D7F4677E}"/>
    <cellStyle name="Output 4 2 24" xfId="22813" xr:uid="{A587A173-CE89-4E43-BF55-E91E679ACE0A}"/>
    <cellStyle name="Output 4 2 3" xfId="2973" xr:uid="{30010062-BB65-4FD2-8408-A05F51C4692C}"/>
    <cellStyle name="Output 4 2 3 10" xfId="7299" xr:uid="{0D006604-EDBF-4F12-9908-FE5A232E76AC}"/>
    <cellStyle name="Output 4 2 3 11" xfId="8628" xr:uid="{FE2FB586-C1F5-4111-BD89-9F17585E49D4}"/>
    <cellStyle name="Output 4 2 3 12" xfId="10432" xr:uid="{6DAFA809-CB0A-473D-A287-CB09D863F0BF}"/>
    <cellStyle name="Output 4 2 3 13" xfId="11790" xr:uid="{C62C4FE3-E128-4ECE-A75E-8B5672F43EF2}"/>
    <cellStyle name="Output 4 2 3 14" xfId="13255" xr:uid="{8D68215A-02EB-4032-B3E2-B91178F94582}"/>
    <cellStyle name="Output 4 2 3 15" xfId="13944" xr:uid="{F59D1835-297C-4844-B248-7B78D584554B}"/>
    <cellStyle name="Output 4 2 3 16" xfId="15273" xr:uid="{F6FBBF57-B3BD-49B3-9376-A220A4BFA07B}"/>
    <cellStyle name="Output 4 2 3 17" xfId="16603" xr:uid="{01B7ACEE-0389-49BB-9FC6-E78B0ED2DCFE}"/>
    <cellStyle name="Output 4 2 3 18" xfId="17933" xr:uid="{A7E90017-FF31-45D0-85BB-3EA3422DB630}"/>
    <cellStyle name="Output 4 2 3 19" xfId="19664" xr:uid="{2C6ED522-AC4F-4156-86A4-871B1BAF50C7}"/>
    <cellStyle name="Output 4 2 3 2" xfId="3322" xr:uid="{84AD2420-194C-4B1D-A3C1-BECECD0083F4}"/>
    <cellStyle name="Output 4 2 3 2 10" xfId="15622" xr:uid="{04D8160E-5067-4B7B-9D21-CE620730FFC9}"/>
    <cellStyle name="Output 4 2 3 2 11" xfId="16951" xr:uid="{A8C1D459-7084-4489-89AB-9BCEE84C04B1}"/>
    <cellStyle name="Output 4 2 3 2 12" xfId="18282" xr:uid="{9765F32B-6481-49FB-ABE1-24E44A8276CA}"/>
    <cellStyle name="Output 4 2 3 2 13" xfId="19852" xr:uid="{00957E92-FCA0-403F-9EC9-7FF938C0A6A4}"/>
    <cellStyle name="Output 4 2 3 2 14" xfId="20672" xr:uid="{B595E4F7-6408-4190-8DF4-D8516617CA62}"/>
    <cellStyle name="Output 4 2 3 2 15" xfId="21964" xr:uid="{CCB9B2AF-5F5D-4F17-B6E0-6829590816C4}"/>
    <cellStyle name="Output 4 2 3 2 16" xfId="23253" xr:uid="{E1E86895-E63E-4CA6-8869-99B231EA174E}"/>
    <cellStyle name="Output 4 2 3 2 2" xfId="5390" xr:uid="{18BD4873-E4F4-46AB-96CB-C0B6D1E33637}"/>
    <cellStyle name="Output 4 2 3 2 3" xfId="6318" xr:uid="{1BF58451-E19B-4967-BBE6-CA360D8CE1D3}"/>
    <cellStyle name="Output 4 2 3 2 4" xfId="7647" xr:uid="{29DC799D-B880-4FA7-9564-B90E70D5531D}"/>
    <cellStyle name="Output 4 2 3 2 5" xfId="8976" xr:uid="{15753141-100A-49D0-A9FF-8CBA9D25E13C}"/>
    <cellStyle name="Output 4 2 3 2 6" xfId="10658" xr:uid="{D901C21E-7F4C-4D2F-B789-2BB2BA720FD8}"/>
    <cellStyle name="Output 4 2 3 2 7" xfId="12027" xr:uid="{BE56C9C9-62D5-42FB-8B1D-0E799D070308}"/>
    <cellStyle name="Output 4 2 3 2 8" xfId="13186" xr:uid="{0B8036D5-AEF0-4760-A3A2-6E074DF09E0B}"/>
    <cellStyle name="Output 4 2 3 2 9" xfId="14292" xr:uid="{81D14783-A8D9-4E68-99A0-93C4F14BF8B6}"/>
    <cellStyle name="Output 4 2 3 20" xfId="20339" xr:uid="{93EB5C45-D65B-4DF2-A075-ADD509008165}"/>
    <cellStyle name="Output 4 2 3 21" xfId="21632" xr:uid="{F8609776-D836-4A0B-B7F8-D52234AD4AB7}"/>
    <cellStyle name="Output 4 2 3 22" xfId="22923" xr:uid="{CF6EDB17-134D-44A8-A2A0-A3B11EBCF916}"/>
    <cellStyle name="Output 4 2 3 3" xfId="3487" xr:uid="{1554A12A-72AF-4BF4-8ECF-CB5042DC2555}"/>
    <cellStyle name="Output 4 2 3 3 10" xfId="15787" xr:uid="{73DFA9B3-14BA-415F-AE67-24CF62B49548}"/>
    <cellStyle name="Output 4 2 3 3 11" xfId="17116" xr:uid="{A95F69E2-C78A-4AB4-A0A3-370FD23E1D6F}"/>
    <cellStyle name="Output 4 2 3 3 12" xfId="18447" xr:uid="{BD0F2D96-4699-421C-A3D6-22F94ABC4C8A}"/>
    <cellStyle name="Output 4 2 3 3 13" xfId="19826" xr:uid="{3FC35050-B98F-42E7-9E6F-75FC97D8D0FE}"/>
    <cellStyle name="Output 4 2 3 3 14" xfId="20837" xr:uid="{D8409050-77D8-4EFE-9432-3DEE759FAA3E}"/>
    <cellStyle name="Output 4 2 3 3 15" xfId="22129" xr:uid="{323C282B-A419-4FB9-9177-FDF7057C0965}"/>
    <cellStyle name="Output 4 2 3 3 16" xfId="23418" xr:uid="{7211B49E-F960-4554-BB0F-9029FBFC3886}"/>
    <cellStyle name="Output 4 2 3 3 2" xfId="5360" xr:uid="{C7D80CB3-F6D7-4E17-8367-CF008562D61A}"/>
    <cellStyle name="Output 4 2 3 3 3" xfId="6483" xr:uid="{1514913C-DFA6-4214-AC88-13B309772D3F}"/>
    <cellStyle name="Output 4 2 3 3 4" xfId="7812" xr:uid="{59DF82B1-A4A6-4620-BF2B-049A04CE3C22}"/>
    <cellStyle name="Output 4 2 3 3 5" xfId="9141" xr:uid="{7C2D56E7-CB4E-4F50-8350-392FF6B66D68}"/>
    <cellStyle name="Output 4 2 3 3 6" xfId="10629" xr:uid="{BAEC208E-CE38-4EDA-876B-BB5F916B8170}"/>
    <cellStyle name="Output 4 2 3 3 7" xfId="11997" xr:uid="{1206254F-68A8-4EA8-A2C1-9DBB94A34803}"/>
    <cellStyle name="Output 4 2 3 3 8" xfId="12592" xr:uid="{B4A6351C-9F56-4FF9-889A-E19D6ECDF714}"/>
    <cellStyle name="Output 4 2 3 3 9" xfId="14457" xr:uid="{31229E48-9902-4C26-858D-8E390C75FCCD}"/>
    <cellStyle name="Output 4 2 3 4" xfId="3647" xr:uid="{E29FBA53-1A79-49B3-954D-7521E9CF0D6E}"/>
    <cellStyle name="Output 4 2 3 4 10" xfId="15947" xr:uid="{D28ADED0-AB34-4041-A153-9407DA11BEAD}"/>
    <cellStyle name="Output 4 2 3 4 11" xfId="17276" xr:uid="{D08C6D72-3AE8-463F-9A8C-F6079EF82529}"/>
    <cellStyle name="Output 4 2 3 4 12" xfId="18607" xr:uid="{F58F5D58-B40C-4DB0-894F-3AC58F44F4C1}"/>
    <cellStyle name="Output 4 2 3 4 13" xfId="19208" xr:uid="{D30A3207-6E61-46C9-BBCE-E55AFFEA57AA}"/>
    <cellStyle name="Output 4 2 3 4 14" xfId="20997" xr:uid="{2FC95B8E-A024-4E25-9312-4516DAD6AEBE}"/>
    <cellStyle name="Output 4 2 3 4 15" xfId="22289" xr:uid="{59DB4370-F33E-49F5-B6F6-2641DDBC854B}"/>
    <cellStyle name="Output 4 2 3 4 16" xfId="23578" xr:uid="{978F9FA9-7FEB-45DD-9327-CCF2394583AA}"/>
    <cellStyle name="Output 4 2 3 4 2" xfId="4614" xr:uid="{1E6CC00E-6001-484A-B81A-2FC4A55980F3}"/>
    <cellStyle name="Output 4 2 3 4 3" xfId="6643" xr:uid="{BE29F952-CBCD-4EF8-BDB7-61FA36EED63A}"/>
    <cellStyle name="Output 4 2 3 4 4" xfId="7972" xr:uid="{FBB5397F-823B-4692-B994-1575EB738062}"/>
    <cellStyle name="Output 4 2 3 4 5" xfId="9301" xr:uid="{721EE44E-3AAA-4E28-B5E3-6F1D6012FB24}"/>
    <cellStyle name="Output 4 2 3 4 6" xfId="9918" xr:uid="{8A7CD92A-2F2A-4BD9-A90C-EB488514CE3F}"/>
    <cellStyle name="Output 4 2 3 4 7" xfId="11254" xr:uid="{B6ED1511-964B-4EF4-A085-1D00F43D969B}"/>
    <cellStyle name="Output 4 2 3 4 8" xfId="13590" xr:uid="{F0847CF2-AA49-4B58-9A4C-1ECC3E652AB7}"/>
    <cellStyle name="Output 4 2 3 4 9" xfId="14617" xr:uid="{3BA0BC09-CE43-4FA2-A39F-F0D68B0DA83F}"/>
    <cellStyle name="Output 4 2 3 5" xfId="3806" xr:uid="{FD42CE27-7E0E-474C-854D-E3073BBC5E97}"/>
    <cellStyle name="Output 4 2 3 5 10" xfId="16106" xr:uid="{C24CEC37-AD2A-4607-B9E0-E3F99407ACF1}"/>
    <cellStyle name="Output 4 2 3 5 11" xfId="17435" xr:uid="{F0245880-C4E2-4F4C-969D-69E339C7CC7B}"/>
    <cellStyle name="Output 4 2 3 5 12" xfId="18766" xr:uid="{55B3E5C6-2594-472E-A42B-03AE4F72E05D}"/>
    <cellStyle name="Output 4 2 3 5 13" xfId="15105" xr:uid="{0A6B68B6-AE61-4F55-919E-23495F703A32}"/>
    <cellStyle name="Output 4 2 3 5 14" xfId="21156" xr:uid="{C7364913-16F6-4FEE-89ED-12FC582F992B}"/>
    <cellStyle name="Output 4 2 3 5 15" xfId="22448" xr:uid="{E4C606B3-6F0E-45EF-A26D-63AC481DC1CB}"/>
    <cellStyle name="Output 4 2 3 5 16" xfId="23737" xr:uid="{FF4A7847-B975-4220-AEC9-96E2AF7F2412}"/>
    <cellStyle name="Output 4 2 3 5 2" xfId="4274" xr:uid="{AB6EE009-0710-4322-B173-0F152A4C0E58}"/>
    <cellStyle name="Output 4 2 3 5 3" xfId="6802" xr:uid="{CC8D9C5F-A81E-430B-87E2-62858B0A6DFA}"/>
    <cellStyle name="Output 4 2 3 5 4" xfId="8131" xr:uid="{F13FB702-4108-43F0-AA0E-7AF8F02EA3D7}"/>
    <cellStyle name="Output 4 2 3 5 5" xfId="9460" xr:uid="{D601F1DC-3062-49A0-87A7-3F31CC6F46C6}"/>
    <cellStyle name="Output 4 2 3 5 6" xfId="5425" xr:uid="{B1B16303-AAB1-440F-AD6C-E2EC9E3ECA9A}"/>
    <cellStyle name="Output 4 2 3 5 7" xfId="10749" xr:uid="{7A748334-B24A-4C9E-B1D0-09CF5D375587}"/>
    <cellStyle name="Output 4 2 3 5 8" xfId="12975" xr:uid="{68F7E0CD-6DE1-4E5A-9651-4BBFC9B57C99}"/>
    <cellStyle name="Output 4 2 3 5 9" xfId="14776" xr:uid="{92334941-F73B-4291-8CA2-A86D92AA7D12}"/>
    <cellStyle name="Output 4 2 3 6" xfId="3961" xr:uid="{024A0B4D-AA8F-4905-A2F6-99A4C1F642E5}"/>
    <cellStyle name="Output 4 2 3 6 10" xfId="16261" xr:uid="{664E84CE-FA37-4574-9423-276DC371DA2E}"/>
    <cellStyle name="Output 4 2 3 6 11" xfId="17590" xr:uid="{F4D3F487-3634-405A-A189-D63C43769AD6}"/>
    <cellStyle name="Output 4 2 3 6 12" xfId="18921" xr:uid="{1F56F00C-9497-4A14-BEB2-103ECF2B47E3}"/>
    <cellStyle name="Output 4 2 3 6 13" xfId="12462" xr:uid="{6914EF7F-7D1C-48AC-B32C-124F12A09AEA}"/>
    <cellStyle name="Output 4 2 3 6 14" xfId="21311" xr:uid="{110D1E76-9406-4E63-9D9E-B70E1EFA1AC2}"/>
    <cellStyle name="Output 4 2 3 6 15" xfId="22603" xr:uid="{681936C4-E253-4E65-8180-56973133C2B3}"/>
    <cellStyle name="Output 4 2 3 6 16" xfId="23892" xr:uid="{BBF5B6BF-49ED-46D5-825C-921DC7532497}"/>
    <cellStyle name="Output 4 2 3 6 2" xfId="4155" xr:uid="{6EA1B807-3C0F-4D08-B56C-652834213D8B}"/>
    <cellStyle name="Output 4 2 3 6 3" xfId="6957" xr:uid="{64535066-DBD0-43E8-9F2D-AB8C358C70F3}"/>
    <cellStyle name="Output 4 2 3 6 4" xfId="8286" xr:uid="{6A834AD7-C1E5-420F-9827-74555B447D8E}"/>
    <cellStyle name="Output 4 2 3 6 5" xfId="9615" xr:uid="{2EFF1377-CAE1-4F3C-A388-4B3D1CF05365}"/>
    <cellStyle name="Output 4 2 3 6 6" xfId="5189" xr:uid="{29F232F1-BE42-41F0-A1BC-52D0A87D660B}"/>
    <cellStyle name="Output 4 2 3 6 7" xfId="10543" xr:uid="{37FF4BD7-0FF6-477C-886D-25AF33D66554}"/>
    <cellStyle name="Output 4 2 3 6 8" xfId="12478" xr:uid="{2892CD8C-7E80-4AAC-875E-FCA673932994}"/>
    <cellStyle name="Output 4 2 3 6 9" xfId="14931" xr:uid="{4C1D2764-ED99-4793-81A9-496F9FE17D13}"/>
    <cellStyle name="Output 4 2 3 7" xfId="4113" xr:uid="{66C201A8-8BFD-4B67-9CB9-64D0222BA028}"/>
    <cellStyle name="Output 4 2 3 7 10" xfId="16413" xr:uid="{4A9AC7F3-1CE5-4745-BBD4-DC65422E85CF}"/>
    <cellStyle name="Output 4 2 3 7 11" xfId="17742" xr:uid="{33418203-E4F9-470A-8D7F-673FC12060A9}"/>
    <cellStyle name="Output 4 2 3 7 12" xfId="19073" xr:uid="{9A447CFC-0745-429A-9AD0-163ABA6C3A48}"/>
    <cellStyle name="Output 4 2 3 7 13" xfId="12587" xr:uid="{9520019C-F980-4D82-A703-790FEA2400F1}"/>
    <cellStyle name="Output 4 2 3 7 14" xfId="21463" xr:uid="{5D34769B-371F-4610-8962-E9E5E67F6AAD}"/>
    <cellStyle name="Output 4 2 3 7 15" xfId="22755" xr:uid="{5F87ADDF-1CCC-41FE-8B78-03792AEEF74E}"/>
    <cellStyle name="Output 4 2 3 7 16" xfId="24044" xr:uid="{02A69284-2203-4B2F-BF29-2D5506BE01FD}"/>
    <cellStyle name="Output 4 2 3 7 2" xfId="4187" xr:uid="{DD91AB17-16EE-4F54-B2E5-6EB29E0132FD}"/>
    <cellStyle name="Output 4 2 3 7 3" xfId="7109" xr:uid="{F4B5EECF-C1E9-4FE4-A671-25B6E938BDE6}"/>
    <cellStyle name="Output 4 2 3 7 4" xfId="8438" xr:uid="{BBD17B4D-65A4-4BC4-A9FE-286114AD4B3D}"/>
    <cellStyle name="Output 4 2 3 7 5" xfId="9767" xr:uid="{DB0CEAA5-8D72-4F11-BD08-F1F54430452E}"/>
    <cellStyle name="Output 4 2 3 7 6" xfId="4692" xr:uid="{D671BED8-1505-4928-A26A-0E10D2F5CB22}"/>
    <cellStyle name="Output 4 2 3 7 7" xfId="9952" xr:uid="{44EBE8C0-1CE5-4E48-8638-F682A39D9A65}"/>
    <cellStyle name="Output 4 2 3 7 8" xfId="13455" xr:uid="{CDE8E10F-B2E9-44CA-8219-5E94243EF5A7}"/>
    <cellStyle name="Output 4 2 3 7 9" xfId="15083" xr:uid="{ADACA6F0-4EDF-46DD-A789-7C5B83944954}"/>
    <cellStyle name="Output 4 2 3 8" xfId="5154" xr:uid="{61E496F9-9A49-4D1B-B3B1-3912CE543E7F}"/>
    <cellStyle name="Output 4 2 3 9" xfId="5969" xr:uid="{87168D8E-6DB3-4321-9145-0F57C2964F24}"/>
    <cellStyle name="Output 4 2 4" xfId="3211" xr:uid="{C48A7EDA-335F-455D-99AB-CE50173DB072}"/>
    <cellStyle name="Output 4 2 4 10" xfId="15511" xr:uid="{C9D6D064-DF44-4B6B-99E6-83234E721905}"/>
    <cellStyle name="Output 4 2 4 11" xfId="16840" xr:uid="{1A23A6B6-E93A-4681-A5EA-69F50083462A}"/>
    <cellStyle name="Output 4 2 4 12" xfId="18171" xr:uid="{26418A79-B363-4D17-84DF-248154B3606A}"/>
    <cellStyle name="Output 4 2 4 13" xfId="19784" xr:uid="{BA73C3FA-8585-4878-8101-CB8E2212853C}"/>
    <cellStyle name="Output 4 2 4 14" xfId="20561" xr:uid="{16B1F8E0-52F3-476D-AF99-066A7427860B}"/>
    <cellStyle name="Output 4 2 4 15" xfId="21853" xr:uid="{A759A822-299F-4110-964F-51E1C5A96474}"/>
    <cellStyle name="Output 4 2 4 16" xfId="23142" xr:uid="{94E65294-8C27-4D97-9580-80744E254143}"/>
    <cellStyle name="Output 4 2 4 2" xfId="5297" xr:uid="{48E1F525-0815-4B05-8B3A-F869CEC5A7D3}"/>
    <cellStyle name="Output 4 2 4 3" xfId="6207" xr:uid="{1B6DEDF6-8589-4560-BC9F-6826DA81173B}"/>
    <cellStyle name="Output 4 2 4 4" xfId="7536" xr:uid="{D12EE713-2485-49A1-9A31-6F5A16F4A9C3}"/>
    <cellStyle name="Output 4 2 4 5" xfId="8865" xr:uid="{7C326086-3DA9-4FC9-BFAE-8FB2F0EE2CCF}"/>
    <cellStyle name="Output 4 2 4 6" xfId="10571" xr:uid="{98960434-CCC3-4A4B-8FDF-394D94354361}"/>
    <cellStyle name="Output 4 2 4 7" xfId="11935" xr:uid="{7D3D8FAD-C938-4C09-B013-6C92EE321DD7}"/>
    <cellStyle name="Output 4 2 4 8" xfId="13006" xr:uid="{36671CCB-3B81-4FB6-BEB3-96259A93BEC2}"/>
    <cellStyle name="Output 4 2 4 9" xfId="14181" xr:uid="{BB1F4199-7293-4A8B-A9F5-767A9FCEFB09}"/>
    <cellStyle name="Output 4 2 5" xfId="3376" xr:uid="{FCA2005A-0909-4CCC-B19E-7451551F72DC}"/>
    <cellStyle name="Output 4 2 5 10" xfId="15676" xr:uid="{D7392F9C-89A6-4DCE-9A35-7CD8DA5A72B4}"/>
    <cellStyle name="Output 4 2 5 11" xfId="17005" xr:uid="{67D97E56-E2CA-4D76-9884-2EFBBBC429B0}"/>
    <cellStyle name="Output 4 2 5 12" xfId="18336" xr:uid="{3A3F1B34-6E60-45EB-BC27-DE34A167998C}"/>
    <cellStyle name="Output 4 2 5 13" xfId="11216" xr:uid="{8E7EF45A-FA3E-427B-9053-6271054A3E34}"/>
    <cellStyle name="Output 4 2 5 14" xfId="20726" xr:uid="{77EE060C-3FFF-4186-974B-22C86C9EDB75}"/>
    <cellStyle name="Output 4 2 5 15" xfId="22018" xr:uid="{5AADD66A-F1C0-494E-AF43-3306E6F635B6}"/>
    <cellStyle name="Output 4 2 5 16" xfId="23307" xr:uid="{80ED2EF7-92A5-4EFD-A7F6-2B15EB0AF014}"/>
    <cellStyle name="Output 4 2 5 2" xfId="4329" xr:uid="{D4B873B0-E51A-41E7-9361-079EDB7EDFB4}"/>
    <cellStyle name="Output 4 2 5 3" xfId="6372" xr:uid="{AF8E130B-433D-4AFA-9BFC-47C2D3C142F8}"/>
    <cellStyle name="Output 4 2 5 4" xfId="7701" xr:uid="{36916F4B-9991-4823-AE25-7DC2E153BEBB}"/>
    <cellStyle name="Output 4 2 5 5" xfId="9030" xr:uid="{DCE3BC2E-6C36-490E-B794-E2ED855DF6E1}"/>
    <cellStyle name="Output 4 2 5 6" xfId="5332" xr:uid="{69A5480E-D51A-4A7A-B4F7-E2395A484F90}"/>
    <cellStyle name="Output 4 2 5 7" xfId="10888" xr:uid="{0959FBA3-6DAF-4548-8FB2-91EBBC5CE0EA}"/>
    <cellStyle name="Output 4 2 5 8" xfId="12859" xr:uid="{970878E7-9C7E-4029-A018-BBF9AE94D7E1}"/>
    <cellStyle name="Output 4 2 5 9" xfId="14346" xr:uid="{F57D6B8A-C522-4650-9EEF-D53CAA038B9D}"/>
    <cellStyle name="Output 4 2 6" xfId="3536" xr:uid="{99B9D534-CC8A-4EEC-8214-32B3F4E0B2BC}"/>
    <cellStyle name="Output 4 2 6 10" xfId="15836" xr:uid="{DBA58282-7BCF-4527-B84C-92182047DC62}"/>
    <cellStyle name="Output 4 2 6 11" xfId="17165" xr:uid="{F6958DEE-CCB6-4C8D-8304-4A014FBEF6EA}"/>
    <cellStyle name="Output 4 2 6 12" xfId="18496" xr:uid="{3D6B3D10-B99B-405F-9340-387F23BB5468}"/>
    <cellStyle name="Output 4 2 6 13" xfId="19553" xr:uid="{6C226D30-FE9D-4E9F-A3D8-60FE81D3DC5F}"/>
    <cellStyle name="Output 4 2 6 14" xfId="20886" xr:uid="{96773ABE-E287-4620-AE51-87EF4A79FC23}"/>
    <cellStyle name="Output 4 2 6 15" xfId="22178" xr:uid="{47406970-71BC-433D-871C-AC8C80B206E1}"/>
    <cellStyle name="Output 4 2 6 16" xfId="23467" xr:uid="{C334897F-7A50-4444-94EF-6F46892749EB}"/>
    <cellStyle name="Output 4 2 6 2" xfId="5020" xr:uid="{FCF2B68D-9C71-4C08-9213-2D002F0BA1FA}"/>
    <cellStyle name="Output 4 2 6 3" xfId="6532" xr:uid="{D1D10F76-3731-4E0B-8B8F-1D38205B8CA2}"/>
    <cellStyle name="Output 4 2 6 4" xfId="7861" xr:uid="{9BFA0513-AC04-4693-B1FB-76D0BFECB35D}"/>
    <cellStyle name="Output 4 2 6 5" xfId="9190" xr:uid="{D5F5AF79-569B-47A3-98F2-288B6487A250}"/>
    <cellStyle name="Output 4 2 6 6" xfId="10307" xr:uid="{33F7E4BB-0098-4E0D-83E0-5BB1FED4B125}"/>
    <cellStyle name="Output 4 2 6 7" xfId="11659" xr:uid="{E3274A52-4C7C-4DCF-B70A-3D32FAC84A2C}"/>
    <cellStyle name="Output 4 2 6 8" xfId="12460" xr:uid="{B193841F-AFD3-4D06-A46D-88750488BB33}"/>
    <cellStyle name="Output 4 2 6 9" xfId="14506" xr:uid="{4E2B73A5-FCFA-4966-A874-F658002D1069}"/>
    <cellStyle name="Output 4 2 7" xfId="3695" xr:uid="{33FF1367-FA71-486B-BE5B-66A47520CD31}"/>
    <cellStyle name="Output 4 2 7 10" xfId="15995" xr:uid="{9662F92E-7D5E-49CB-99AB-1E47B545DE85}"/>
    <cellStyle name="Output 4 2 7 11" xfId="17324" xr:uid="{69C64E8E-7494-41A4-8CF6-02B10BECA660}"/>
    <cellStyle name="Output 4 2 7 12" xfId="18655" xr:uid="{36454665-9673-46DC-91C2-30A056271FC5}"/>
    <cellStyle name="Output 4 2 7 13" xfId="13209" xr:uid="{6A203157-57B8-4402-80F4-0EEEEA1B7E90}"/>
    <cellStyle name="Output 4 2 7 14" xfId="21045" xr:uid="{FD6E0390-04A3-4917-A2EB-3D013E140ED2}"/>
    <cellStyle name="Output 4 2 7 15" xfId="22337" xr:uid="{CB7E6E35-322E-4484-AAC7-734C0CBA6CE5}"/>
    <cellStyle name="Output 4 2 7 16" xfId="23626" xr:uid="{09DC2EF5-0F04-4626-854F-834EAEA1E4BF}"/>
    <cellStyle name="Output 4 2 7 2" xfId="4297" xr:uid="{B8F4EC95-3250-4272-A488-FAEFE6FCDD50}"/>
    <cellStyle name="Output 4 2 7 3" xfId="6691" xr:uid="{79D8A8A1-7DB8-48BC-BB82-9DF6497D547C}"/>
    <cellStyle name="Output 4 2 7 4" xfId="8020" xr:uid="{762EF810-F716-41FB-93BE-95609F03AC9E}"/>
    <cellStyle name="Output 4 2 7 5" xfId="9349" xr:uid="{2E17ECDF-2D68-4DA1-B1CE-6236FB41C317}"/>
    <cellStyle name="Output 4 2 7 6" xfId="4366" xr:uid="{F9F11F8A-8367-47BE-8F3E-8D9DD61B1729}"/>
    <cellStyle name="Output 4 2 7 7" xfId="10037" xr:uid="{6899EB7D-B05D-4413-BD06-E4341D8ED97F}"/>
    <cellStyle name="Output 4 2 7 8" xfId="13695" xr:uid="{50BCF7F9-26EC-49EF-A237-82C29334E2D9}"/>
    <cellStyle name="Output 4 2 7 9" xfId="14665" xr:uid="{5F5FB05E-3A8C-429B-AE7D-B073F68BB66B}"/>
    <cellStyle name="Output 4 2 8" xfId="3850" xr:uid="{A02E03F2-443D-4FD5-A6EC-BE0FE2AC327E}"/>
    <cellStyle name="Output 4 2 8 10" xfId="16150" xr:uid="{BA418C7B-A765-4090-A1B3-9863AD7D4A49}"/>
    <cellStyle name="Output 4 2 8 11" xfId="17479" xr:uid="{39A43667-C7F7-4E70-A4A2-3B17158FDDC5}"/>
    <cellStyle name="Output 4 2 8 12" xfId="18810" xr:uid="{6DFA73F2-EF75-41F4-81F7-F3CFD8A32294}"/>
    <cellStyle name="Output 4 2 8 13" xfId="19344" xr:uid="{AA0C9E55-7286-4E7C-A217-6DD865086206}"/>
    <cellStyle name="Output 4 2 8 14" xfId="21200" xr:uid="{A38EB721-0877-4A32-BD00-FE43CB6A8F34}"/>
    <cellStyle name="Output 4 2 8 15" xfId="22492" xr:uid="{B9E1C86A-1BAA-41AD-85BB-8360A608D813}"/>
    <cellStyle name="Output 4 2 8 16" xfId="23781" xr:uid="{35D89274-6ADE-4D42-A22E-44C41787C931}"/>
    <cellStyle name="Output 4 2 8 2" xfId="4769" xr:uid="{4ECDEDCB-52AD-41E5-8859-E957780B4930}"/>
    <cellStyle name="Output 4 2 8 3" xfId="6846" xr:uid="{42866ACE-AA11-4924-B803-B9EC9F2286DB}"/>
    <cellStyle name="Output 4 2 8 4" xfId="8175" xr:uid="{BB99A719-2A9B-4573-B7B6-17949DE200CA}"/>
    <cellStyle name="Output 4 2 8 5" xfId="9504" xr:uid="{AC409421-950D-4CF2-AAF4-86019B1D9EED}"/>
    <cellStyle name="Output 4 2 8 6" xfId="10067" xr:uid="{E0ABD6C1-3F6B-4969-9006-7656E0739F5F}"/>
    <cellStyle name="Output 4 2 8 7" xfId="11441" xr:uid="{007BB3C1-E4EC-4287-AFDC-D09AB55FFC26}"/>
    <cellStyle name="Output 4 2 8 8" xfId="13334" xr:uid="{0868A4BE-0B5D-4135-8C52-0D04D5F68E49}"/>
    <cellStyle name="Output 4 2 8 9" xfId="14820" xr:uid="{8420B5AE-DB89-4A51-A90B-A6AE5D8BDC15}"/>
    <cellStyle name="Output 4 2 9" xfId="4003" xr:uid="{426C7562-B94B-4D1E-8B59-2912E0F6766B}"/>
    <cellStyle name="Output 4 2 9 10" xfId="16303" xr:uid="{EBFAA54A-3065-451E-8933-6C033A85CF52}"/>
    <cellStyle name="Output 4 2 9 11" xfId="17632" xr:uid="{62965B9F-725E-45AA-B15C-7740B2AC8789}"/>
    <cellStyle name="Output 4 2 9 12" xfId="18963" xr:uid="{4ACBC0EA-1D98-48F7-802F-F95D7FE81978}"/>
    <cellStyle name="Output 4 2 9 13" xfId="13765" xr:uid="{CCAB0714-602C-4AFF-9959-50BA6F867A0E}"/>
    <cellStyle name="Output 4 2 9 14" xfId="21353" xr:uid="{09C45696-08E5-4C31-AD2D-3669AA351774}"/>
    <cellStyle name="Output 4 2 9 15" xfId="22645" xr:uid="{14B206D4-8482-42C1-A1C0-C36F14BC6227}"/>
    <cellStyle name="Output 4 2 9 16" xfId="23934" xr:uid="{625E65F6-22F6-47BE-AB0A-48CE95B7397E}"/>
    <cellStyle name="Output 4 2 9 2" xfId="4242" xr:uid="{A792C76F-C9B8-4168-995B-58A0ED2F8E1B}"/>
    <cellStyle name="Output 4 2 9 3" xfId="6999" xr:uid="{5BEA086C-F038-4E86-8BFA-1103ECA25B87}"/>
    <cellStyle name="Output 4 2 9 4" xfId="8328" xr:uid="{7FB1F43E-81D9-4E01-AF31-063C8387243F}"/>
    <cellStyle name="Output 4 2 9 5" xfId="9657" xr:uid="{846BEDAC-7719-4FF1-BD49-E7A1F0B0FDB3}"/>
    <cellStyle name="Output 4 2 9 6" xfId="5557" xr:uid="{0C5C55AE-053C-4102-96F6-E3E94F088E3F}"/>
    <cellStyle name="Output 4 2 9 7" xfId="10684" xr:uid="{083605BF-D931-4723-9641-1644629C6097}"/>
    <cellStyle name="Output 4 2 9 8" xfId="13179" xr:uid="{62D5CCDB-95C0-4FC0-BE05-76A14F00BA47}"/>
    <cellStyle name="Output 4 2 9 9" xfId="14973" xr:uid="{C17F22E6-AE53-4D15-9CF0-4F71EF0F4FA6}"/>
    <cellStyle name="Output 4 20" xfId="16445" xr:uid="{877D26FE-EE76-4D19-90E8-0A193F96C1AC}"/>
    <cellStyle name="Output 4 21" xfId="17775" xr:uid="{0037BE7B-5E4A-4317-977E-2E2CC193B79C}"/>
    <cellStyle name="Output 4 22" xfId="16623" xr:uid="{C3B66BD9-9480-444B-80E9-80E5149D5C00}"/>
    <cellStyle name="Output 4 23" xfId="20194" xr:uid="{6F5ACDB0-89B4-4B89-8A6D-F6B72F65DEC2}"/>
    <cellStyle name="Output 4 24" xfId="21487" xr:uid="{8A4A5472-B78A-4F96-891B-84BCCAECDD28}"/>
    <cellStyle name="Output 4 25" xfId="22778" xr:uid="{877808C7-19D3-43DA-950C-F6B0B690172F}"/>
    <cellStyle name="Output 4 3" xfId="2913" xr:uid="{DC8C9D9F-B889-4FC6-A86A-04C413F882F8}"/>
    <cellStyle name="Output 4 3 10" xfId="7239" xr:uid="{AD1E8AA8-C43D-4ED0-ABD4-089998CC4715}"/>
    <cellStyle name="Output 4 3 11" xfId="8568" xr:uid="{67FC07E0-E1E1-492F-8597-8A7CA32D4664}"/>
    <cellStyle name="Output 4 3 12" xfId="10435" xr:uid="{1A3D5E1B-A064-4CD8-BDA6-1BAA6CC551B5}"/>
    <cellStyle name="Output 4 3 13" xfId="11793" xr:uid="{D5B69F61-8797-4282-8CEE-0BA080D474F6}"/>
    <cellStyle name="Output 4 3 14" xfId="12600" xr:uid="{7B8A766B-ECF3-4DBC-8180-B512A82E6027}"/>
    <cellStyle name="Output 4 3 15" xfId="13884" xr:uid="{21315361-1045-402E-9A2B-96391B8DD481}"/>
    <cellStyle name="Output 4 3 16" xfId="15213" xr:uid="{031AE62A-37F3-42F5-AB0E-742CFEE615FD}"/>
    <cellStyle name="Output 4 3 17" xfId="16543" xr:uid="{3102EB24-AEBF-4194-A707-FFA0A75EEC9F}"/>
    <cellStyle name="Output 4 3 18" xfId="17873" xr:uid="{FB770364-C09E-4A76-9C1D-489879A25B0A}"/>
    <cellStyle name="Output 4 3 19" xfId="19667" xr:uid="{1AC56991-08FF-457F-A95E-F9E0CDFB5410}"/>
    <cellStyle name="Output 4 3 2" xfId="3262" xr:uid="{04DB8201-DC34-4FEC-964D-849F69E28265}"/>
    <cellStyle name="Output 4 3 2 10" xfId="15562" xr:uid="{D22BC96B-8397-444C-9346-9F58EDE4B9E7}"/>
    <cellStyle name="Output 4 3 2 11" xfId="16891" xr:uid="{3AE7B1EE-9CD3-4571-B488-C3BBAAA86E59}"/>
    <cellStyle name="Output 4 3 2 12" xfId="18222" xr:uid="{594CD074-534D-4921-8556-C359EDD771B3}"/>
    <cellStyle name="Output 4 3 2 13" xfId="19855" xr:uid="{2E9454B8-16BB-4A9A-911A-552779044D34}"/>
    <cellStyle name="Output 4 3 2 14" xfId="20612" xr:uid="{28A54BAD-EA11-4454-AB26-31EE7FB19CFF}"/>
    <cellStyle name="Output 4 3 2 15" xfId="21904" xr:uid="{271FCB60-1C02-4734-B41F-B864F3967ABC}"/>
    <cellStyle name="Output 4 3 2 16" xfId="23193" xr:uid="{569BE07A-DBB3-4F65-9F12-658140D7FA67}"/>
    <cellStyle name="Output 4 3 2 2" xfId="5393" xr:uid="{A1DED397-5D5D-4210-B151-81EBD961E7E3}"/>
    <cellStyle name="Output 4 3 2 3" xfId="6258" xr:uid="{0028B475-5016-4859-900F-4408320D350E}"/>
    <cellStyle name="Output 4 3 2 4" xfId="7587" xr:uid="{80573B9A-F1ED-4EBF-82CF-6A353820C667}"/>
    <cellStyle name="Output 4 3 2 5" xfId="8916" xr:uid="{F9AA98C3-12C7-43AA-A57E-7BE97AFFE257}"/>
    <cellStyle name="Output 4 3 2 6" xfId="10661" xr:uid="{78F2D9FB-0EA0-4C9F-8163-5E548AEE49A1}"/>
    <cellStyle name="Output 4 3 2 7" xfId="12030" xr:uid="{43F38C36-158D-4192-89B3-40B4AFAA4EB6}"/>
    <cellStyle name="Output 4 3 2 8" xfId="12523" xr:uid="{B39AEB66-8E41-49C0-99FE-ECD3DF2C156B}"/>
    <cellStyle name="Output 4 3 2 9" xfId="14232" xr:uid="{8B4F4F24-14C3-4D34-A41F-6A368542285A}"/>
    <cellStyle name="Output 4 3 20" xfId="20279" xr:uid="{AAE1AA94-F330-48FC-8B9E-4B796B7A3FE3}"/>
    <cellStyle name="Output 4 3 21" xfId="21572" xr:uid="{93B13C82-171D-4C20-B187-5775CC3BE712}"/>
    <cellStyle name="Output 4 3 22" xfId="22863" xr:uid="{D49673AB-BF41-413B-A864-480686CC5945}"/>
    <cellStyle name="Output 4 3 3" xfId="3427" xr:uid="{58280094-EB88-4B31-A251-B4CF36403141}"/>
    <cellStyle name="Output 4 3 3 10" xfId="15727" xr:uid="{41B1F614-5B8D-48C8-8E15-6A56BCB0C94E}"/>
    <cellStyle name="Output 4 3 3 11" xfId="17056" xr:uid="{1DC2FD3F-1A68-4B75-A021-1B5F87256B79}"/>
    <cellStyle name="Output 4 3 3 12" xfId="18387" xr:uid="{E9A11E59-5B49-4F12-9C3E-87D7E9465519}"/>
    <cellStyle name="Output 4 3 3 13" xfId="19725" xr:uid="{D5080BB5-AC45-4CD8-AF09-8467EC92E5A1}"/>
    <cellStyle name="Output 4 3 3 14" xfId="20777" xr:uid="{67B38E49-500F-4C57-920B-B0E4B1459408}"/>
    <cellStyle name="Output 4 3 3 15" xfId="22069" xr:uid="{476B0659-E9AA-4198-8713-11659F9F0E84}"/>
    <cellStyle name="Output 4 3 3 16" xfId="23358" xr:uid="{E2F09EE0-449B-4D6C-8BEA-F0888AD3E55B}"/>
    <cellStyle name="Output 4 3 3 2" xfId="5231" xr:uid="{8EBD48F7-CE09-435E-BD6B-7F142B5E95FB}"/>
    <cellStyle name="Output 4 3 3 3" xfId="6423" xr:uid="{EC84FC63-FB8D-4863-B4C6-3D871035ED8F}"/>
    <cellStyle name="Output 4 3 3 4" xfId="7752" xr:uid="{27A31465-481F-4A4F-A36D-7EBEAF19279A}"/>
    <cellStyle name="Output 4 3 3 5" xfId="9081" xr:uid="{FC976AD6-D253-4AD0-B53B-8F965D18979B}"/>
    <cellStyle name="Output 4 3 3 6" xfId="10506" xr:uid="{AAB7FBED-0025-44E1-A435-06214030299D}"/>
    <cellStyle name="Output 4 3 3 7" xfId="11868" xr:uid="{3FF3A3E8-F744-41EA-B478-D3490EFAA5E7}"/>
    <cellStyle name="Output 4 3 3 8" xfId="13191" xr:uid="{838487E5-AF37-46D6-ACF8-996DC65B73F4}"/>
    <cellStyle name="Output 4 3 3 9" xfId="14397" xr:uid="{9F1BE6FE-1AAA-4844-A8CD-04A0DD415995}"/>
    <cellStyle name="Output 4 3 4" xfId="3587" xr:uid="{78D88CE2-ADB8-43D1-9E64-8FC54FDFD516}"/>
    <cellStyle name="Output 4 3 4 10" xfId="15887" xr:uid="{7290AF5E-A08C-447B-8621-03C76E0BAB63}"/>
    <cellStyle name="Output 4 3 4 11" xfId="17216" xr:uid="{FEC6BD0A-A6CF-4F96-BE44-839B80A17955}"/>
    <cellStyle name="Output 4 3 4 12" xfId="18547" xr:uid="{B1E5F163-B3F2-44DF-9882-AAE6B729999D}"/>
    <cellStyle name="Output 4 3 4 13" xfId="19507" xr:uid="{727DC63C-EDE0-472D-85B6-7EE49B65899B}"/>
    <cellStyle name="Output 4 3 4 14" xfId="20937" xr:uid="{89EE057A-7807-4766-BEDF-99D1F3A9F26A}"/>
    <cellStyle name="Output 4 3 4 15" xfId="22229" xr:uid="{99E45BDB-9956-4EB0-8C4E-3B803EC4D1B1}"/>
    <cellStyle name="Output 4 3 4 16" xfId="23518" xr:uid="{67A85855-D6ED-44D2-A8D8-44A2B3B13C78}"/>
    <cellStyle name="Output 4 3 4 2" xfId="4963" xr:uid="{DAC3BFAE-79BE-4412-B57D-38B0E8D7EB61}"/>
    <cellStyle name="Output 4 3 4 3" xfId="6583" xr:uid="{622B4676-D3DA-43AF-8DAA-BADA19EE467E}"/>
    <cellStyle name="Output 4 3 4 4" xfId="7912" xr:uid="{B549265E-DAC1-4229-9DCA-644C03930133}"/>
    <cellStyle name="Output 4 3 4 5" xfId="9241" xr:uid="{0CE7DB1F-6236-4441-8DC6-92CC2B1C3ED7}"/>
    <cellStyle name="Output 4 3 4 6" xfId="10253" xr:uid="{27A3CF1E-CA28-4633-BD75-8B5BC3BDB58D}"/>
    <cellStyle name="Output 4 3 4 7" xfId="11602" xr:uid="{37EC8BAC-F653-4675-8944-94A101318831}"/>
    <cellStyle name="Output 4 3 4 8" xfId="13510" xr:uid="{26CA8FE9-7587-4B27-8946-576AE2DC2925}"/>
    <cellStyle name="Output 4 3 4 9" xfId="14557" xr:uid="{EF819133-DE47-4A74-962A-9286959FA6C9}"/>
    <cellStyle name="Output 4 3 5" xfId="3746" xr:uid="{E05BE02B-7C67-4D50-9EA6-4075A3DF2DD6}"/>
    <cellStyle name="Output 4 3 5 10" xfId="16046" xr:uid="{CDC23BAE-CE77-4081-98E3-BF906719C2CE}"/>
    <cellStyle name="Output 4 3 5 11" xfId="17375" xr:uid="{F0ADF47D-3E96-4048-80BC-ABFCC77035D5}"/>
    <cellStyle name="Output 4 3 5 12" xfId="18706" xr:uid="{E1629A8C-6AED-4691-ADDF-05B1FABAA4FA}"/>
    <cellStyle name="Output 4 3 5 13" xfId="17760" xr:uid="{EF7B7AE7-6B96-43E3-B837-2BD17945F8AE}"/>
    <cellStyle name="Output 4 3 5 14" xfId="21096" xr:uid="{897DCE41-F2C4-4B2E-846D-DCAA83D32F46}"/>
    <cellStyle name="Output 4 3 5 15" xfId="22388" xr:uid="{BABBD986-C279-4563-9C1A-A02BFACA1CB0}"/>
    <cellStyle name="Output 4 3 5 16" xfId="23677" xr:uid="{FE045A0E-6AA2-4FFC-8E65-0DF69C941A30}"/>
    <cellStyle name="Output 4 3 5 2" xfId="4437" xr:uid="{958D8A6B-F4E1-46F6-A671-DEDB16761CED}"/>
    <cellStyle name="Output 4 3 5 3" xfId="6742" xr:uid="{9030AE24-23D6-463A-8294-19B8041675FD}"/>
    <cellStyle name="Output 4 3 5 4" xfId="8071" xr:uid="{1FA0D958-800C-425A-8E80-2C19E32E9F56}"/>
    <cellStyle name="Output 4 3 5 5" xfId="9400" xr:uid="{E9365C1B-CA8E-4F9A-8884-C4F4CEEDA27A}"/>
    <cellStyle name="Output 4 3 5 6" xfId="5164" xr:uid="{5F910BB7-3702-48EC-9395-035D85087CEE}"/>
    <cellStyle name="Output 4 3 5 7" xfId="10975" xr:uid="{9B1B998B-FAFA-42C6-8AD0-1412DCFA8E52}"/>
    <cellStyle name="Output 4 3 5 8" xfId="13521" xr:uid="{B0802999-D655-437F-859F-A54E49165C31}"/>
    <cellStyle name="Output 4 3 5 9" xfId="14716" xr:uid="{3FCEEAED-010D-4867-B2E9-A7CD1F029A86}"/>
    <cellStyle name="Output 4 3 6" xfId="3901" xr:uid="{E0B3F0CE-B3BC-4842-9BAE-A4655F54E309}"/>
    <cellStyle name="Output 4 3 6 10" xfId="16201" xr:uid="{3748C60A-5BC4-45D5-AA2A-E401E1731F8F}"/>
    <cellStyle name="Output 4 3 6 11" xfId="17530" xr:uid="{0A0C7E36-BA09-4EE5-8904-EF29C36519E0}"/>
    <cellStyle name="Output 4 3 6 12" xfId="18861" xr:uid="{EF584DAC-6C39-4DF7-995B-6DA692EAB675}"/>
    <cellStyle name="Output 4 3 6 13" xfId="19292" xr:uid="{39021F7C-620E-471C-9D28-9343CE07EB2F}"/>
    <cellStyle name="Output 4 3 6 14" xfId="21251" xr:uid="{05CF272A-8186-43BB-A6DB-F14F27371C23}"/>
    <cellStyle name="Output 4 3 6 15" xfId="22543" xr:uid="{4EA4536F-B836-4524-8566-A96820484BC0}"/>
    <cellStyle name="Output 4 3 6 16" xfId="23832" xr:uid="{C2D4B5BB-9882-4F5D-83F2-9553BF364CDE}"/>
    <cellStyle name="Output 4 3 6 2" xfId="4707" xr:uid="{F3A8FE60-664D-409E-AD24-FB8D50113253}"/>
    <cellStyle name="Output 4 3 6 3" xfId="6897" xr:uid="{7A2BE20B-0EBE-455B-B321-5B06A332F20A}"/>
    <cellStyle name="Output 4 3 6 4" xfId="8226" xr:uid="{F5596628-743C-4FF2-BD98-2A165BD05FE2}"/>
    <cellStyle name="Output 4 3 6 5" xfId="9555" xr:uid="{469C2197-54EB-4F68-A03E-8BD77E2240AC}"/>
    <cellStyle name="Output 4 3 6 6" xfId="10007" xr:uid="{F70608A6-E8A8-45C7-B938-2BC12F16B418}"/>
    <cellStyle name="Output 4 3 6 7" xfId="11372" xr:uid="{002902ED-3FE6-4274-9605-95BA6D577730}"/>
    <cellStyle name="Output 4 3 6 8" xfId="13013" xr:uid="{3185503C-0C62-4BAE-B7EF-AD363F54C975}"/>
    <cellStyle name="Output 4 3 6 9" xfId="14871" xr:uid="{25D89708-5BAC-4B82-A0F0-0E6414C7D2A5}"/>
    <cellStyle name="Output 4 3 7" xfId="4053" xr:uid="{C0574511-1E3A-46A0-AAD5-CE8F308322C1}"/>
    <cellStyle name="Output 4 3 7 10" xfId="16353" xr:uid="{FF4899C0-E77C-4AAD-9CD7-12CF12EB1FDC}"/>
    <cellStyle name="Output 4 3 7 11" xfId="17682" xr:uid="{E114740C-318B-42FF-964C-56B64E7ED7B0}"/>
    <cellStyle name="Output 4 3 7 12" xfId="19013" xr:uid="{CBDDAE15-A90A-46E8-AD00-E8E912EBE90E}"/>
    <cellStyle name="Output 4 3 7 13" xfId="17793" xr:uid="{3A71F21C-A8F3-4869-8459-F16E6F254656}"/>
    <cellStyle name="Output 4 3 7 14" xfId="21403" xr:uid="{7A3AD731-090D-4AA3-81FD-F2806FD44751}"/>
    <cellStyle name="Output 4 3 7 15" xfId="22695" xr:uid="{8FA74D9F-50B1-4452-9DAB-8BD6DF49BAAE}"/>
    <cellStyle name="Output 4 3 7 16" xfId="23984" xr:uid="{F09A5D12-40AC-497D-8722-295168A62459}"/>
    <cellStyle name="Output 4 3 7 2" xfId="4217" xr:uid="{274AC652-FC63-4816-A90A-C755195A3F6A}"/>
    <cellStyle name="Output 4 3 7 3" xfId="7049" xr:uid="{A2FCCB48-F771-4553-B956-BC3EDA5DC661}"/>
    <cellStyle name="Output 4 3 7 4" xfId="8378" xr:uid="{8FE63779-AE16-492D-AA69-8AC993F6117C}"/>
    <cellStyle name="Output 4 3 7 5" xfId="9707" xr:uid="{FB270F0A-7CB8-4701-ACA1-B89A42175063}"/>
    <cellStyle name="Output 4 3 7 6" xfId="8488" xr:uid="{A3B687C9-07DA-4E1A-B2A7-C05A1914791A}"/>
    <cellStyle name="Output 4 3 7 7" xfId="10593" xr:uid="{B8E8AC29-A010-4B93-BE9C-DC7C40E8CA33}"/>
    <cellStyle name="Output 4 3 7 8" xfId="12921" xr:uid="{1828D5AF-F54B-4CA1-80BB-A1981C2C2B6E}"/>
    <cellStyle name="Output 4 3 7 9" xfId="15023" xr:uid="{9CE6ECCF-4EA2-47D8-8F0B-F439063222F2}"/>
    <cellStyle name="Output 4 3 8" xfId="5157" xr:uid="{A13605DC-5F3A-4F95-AF9A-3CD4E5A53F22}"/>
    <cellStyle name="Output 4 3 9" xfId="5909" xr:uid="{9D222E81-55B9-421B-8D22-5C8CA4873ADD}"/>
    <cellStyle name="Output 4 4" xfId="2974" xr:uid="{784597B0-CAD2-4CF5-BF83-E3BC949895C7}"/>
    <cellStyle name="Output 4 4 10" xfId="7300" xr:uid="{5ABCC374-98E0-4143-A941-0C74B9CE0ACE}"/>
    <cellStyle name="Output 4 4 11" xfId="8629" xr:uid="{F940CCEC-DDB9-4F42-9790-D9E66689A56E}"/>
    <cellStyle name="Output 4 4 12" xfId="10279" xr:uid="{4AD861EF-FC60-44B6-B6D2-77CF56091853}"/>
    <cellStyle name="Output 4 4 13" xfId="11629" xr:uid="{AAEB8B62-8889-47A0-8318-B943049560CE}"/>
    <cellStyle name="Output 4 4 14" xfId="12468" xr:uid="{E064B342-FF85-4398-9444-5CE24AB80829}"/>
    <cellStyle name="Output 4 4 15" xfId="13945" xr:uid="{B3C57612-828C-4789-9CD9-2DB7D41D4F7C}"/>
    <cellStyle name="Output 4 4 16" xfId="15274" xr:uid="{74300FD4-3F9E-410E-836B-D584ECFB4647}"/>
    <cellStyle name="Output 4 4 17" xfId="16604" xr:uid="{E1363F87-FBB5-4F25-BCFC-EE521994DCAF}"/>
    <cellStyle name="Output 4 4 18" xfId="17934" xr:uid="{EA709DA6-D17F-457A-9EA4-00C6035025EB}"/>
    <cellStyle name="Output 4 4 19" xfId="19532" xr:uid="{7D72DE18-4010-4AFE-9F14-71D2CA1B1E88}"/>
    <cellStyle name="Output 4 4 2" xfId="3323" xr:uid="{D5BA7ABD-1D58-4A5B-A6AE-F2DEFCB37E04}"/>
    <cellStyle name="Output 4 4 2 10" xfId="15623" xr:uid="{C6F57D8B-8FA1-467A-9259-B896EFD247EB}"/>
    <cellStyle name="Output 4 4 2 11" xfId="16952" xr:uid="{008DA369-1BF7-4A6A-AE92-7611050243A9}"/>
    <cellStyle name="Output 4 4 2 12" xfId="18283" xr:uid="{056AE83F-CBC2-4408-8093-08F857ADCF0E}"/>
    <cellStyle name="Output 4 4 2 13" xfId="19726" xr:uid="{C4E541CB-6D83-4EA6-B9F1-4BAB09F1E8CD}"/>
    <cellStyle name="Output 4 4 2 14" xfId="20673" xr:uid="{697D50EA-3779-45D9-87A8-14498E323D24}"/>
    <cellStyle name="Output 4 4 2 15" xfId="21965" xr:uid="{FAFD40C1-021B-4A6E-B60D-B841D396C573}"/>
    <cellStyle name="Output 4 4 2 16" xfId="23254" xr:uid="{EC66EFF1-6ECF-4F39-A3ED-254009CE234C}"/>
    <cellStyle name="Output 4 4 2 2" xfId="5232" xr:uid="{A55A560E-40EC-4DC3-8126-972CB2799C69}"/>
    <cellStyle name="Output 4 4 2 3" xfId="6319" xr:uid="{285F01C4-43B8-43A8-93B8-20E52FBC4091}"/>
    <cellStyle name="Output 4 4 2 4" xfId="7648" xr:uid="{DC3E3794-1EBD-49A8-A9D0-433911B7D911}"/>
    <cellStyle name="Output 4 4 2 5" xfId="8977" xr:uid="{38D9C47D-2CD7-43C1-896D-867A4133404E}"/>
    <cellStyle name="Output 4 4 2 6" xfId="10507" xr:uid="{EA4B2A60-9439-4581-82F5-2297AC354376}"/>
    <cellStyle name="Output 4 4 2 7" xfId="11869" xr:uid="{26B8EDBD-2D6A-4B1C-B69B-C6FE3D97F333}"/>
    <cellStyle name="Output 4 4 2 8" xfId="13035" xr:uid="{0D88AC17-1278-4CC7-90AE-3B6916766885}"/>
    <cellStyle name="Output 4 4 2 9" xfId="14293" xr:uid="{BC61A4A1-0E35-45E8-9D8C-2148ECFA20CC}"/>
    <cellStyle name="Output 4 4 20" xfId="20340" xr:uid="{5627F963-4FAC-4A20-B951-5417D5A1DD44}"/>
    <cellStyle name="Output 4 4 21" xfId="21633" xr:uid="{D07A262D-F4B4-4E62-9D4B-0D7ECB48F66F}"/>
    <cellStyle name="Output 4 4 22" xfId="22924" xr:uid="{4481FF3F-7981-47EB-90B1-ED9D5C7ACAD8}"/>
    <cellStyle name="Output 4 4 3" xfId="3488" xr:uid="{D2BEDA76-499D-4237-9B09-0AAEE323EC9E}"/>
    <cellStyle name="Output 4 4 3 10" xfId="15788" xr:uid="{0C17F12C-5401-4502-A549-083ABA375B44}"/>
    <cellStyle name="Output 4 4 3 11" xfId="17117" xr:uid="{5F660F5A-6647-48FE-9F8C-396D17296601}"/>
    <cellStyle name="Output 4 4 3 12" xfId="18448" xr:uid="{E0CF69DE-B59B-4E99-B802-C76BE5BAC438}"/>
    <cellStyle name="Output 4 4 3 13" xfId="19699" xr:uid="{129AB1A8-EDDA-481E-A059-12F640767D29}"/>
    <cellStyle name="Output 4 4 3 14" xfId="20838" xr:uid="{9ADA4AB2-5E98-4F41-88D7-7C502B3C53CE}"/>
    <cellStyle name="Output 4 4 3 15" xfId="22130" xr:uid="{36605B69-6BBC-43FE-9486-55B0D353A069}"/>
    <cellStyle name="Output 4 4 3 16" xfId="23419" xr:uid="{C4A6C531-F51E-4AA6-A8C4-394C9D907D57}"/>
    <cellStyle name="Output 4 4 3 2" xfId="5202" xr:uid="{3A68A816-3290-410A-98A3-45888C8B3275}"/>
    <cellStyle name="Output 4 4 3 3" xfId="6484" xr:uid="{4A439EF4-F48E-45E1-949F-8F23E765028D}"/>
    <cellStyle name="Output 4 4 3 4" xfId="7813" xr:uid="{60D292F1-5539-414B-BF86-C02BD1A42F17}"/>
    <cellStyle name="Output 4 4 3 5" xfId="9142" xr:uid="{577BB06B-FC32-4194-B331-F919AEC21E09}"/>
    <cellStyle name="Output 4 4 3 6" xfId="10478" xr:uid="{9373521B-F366-4523-89AA-92F0854C3151}"/>
    <cellStyle name="Output 4 4 3 7" xfId="11839" xr:uid="{E9C2FBBF-5D0E-4170-88DB-40A2E50E4326}"/>
    <cellStyle name="Output 4 4 3 8" xfId="13564" xr:uid="{34F2FD19-A2C5-480D-988D-9DAA6446571D}"/>
    <cellStyle name="Output 4 4 3 9" xfId="14458" xr:uid="{BADD4D2C-F701-4D53-9EBB-E397F41D7CCF}"/>
    <cellStyle name="Output 4 4 4" xfId="3648" xr:uid="{6EE263F8-EDB3-4067-8E47-3AA264864D77}"/>
    <cellStyle name="Output 4 4 4 10" xfId="15948" xr:uid="{7273071F-7071-4395-A56B-0FBCB60A1A17}"/>
    <cellStyle name="Output 4 4 4 11" xfId="17277" xr:uid="{E4BFEDF0-C656-424B-9587-AA28666099AD}"/>
    <cellStyle name="Output 4 4 4 12" xfId="18608" xr:uid="{9DFA5A2F-4684-4469-ADC0-95C90412856A}"/>
    <cellStyle name="Output 4 4 4 13" xfId="20093" xr:uid="{96E3A23E-C06E-490B-8381-B6AD6B293042}"/>
    <cellStyle name="Output 4 4 4 14" xfId="20998" xr:uid="{73B76E6E-1CCF-4B27-8D40-CC62074CD045}"/>
    <cellStyle name="Output 4 4 4 15" xfId="22290" xr:uid="{9446DDB1-2495-4467-91AE-8315A1BB1141}"/>
    <cellStyle name="Output 4 4 4 16" xfId="23579" xr:uid="{FBCB8477-6D4A-465E-A9CE-C497DACBA106}"/>
    <cellStyle name="Output 4 4 4 2" xfId="5683" xr:uid="{C25BE35A-5953-4DCC-82C7-B1E456237365}"/>
    <cellStyle name="Output 4 4 4 3" xfId="6644" xr:uid="{DC10A632-7BF1-40EA-A7F8-A67AEEE1297A}"/>
    <cellStyle name="Output 4 4 4 4" xfId="7973" xr:uid="{DC661BEA-3B3A-4E24-8E56-C36F7E67D6EE}"/>
    <cellStyle name="Output 4 4 4 5" xfId="9302" xr:uid="{4AB225D2-7298-4832-A260-B005B5B48819}"/>
    <cellStyle name="Output 4 4 4 6" xfId="10934" xr:uid="{79208974-962C-4096-83D2-194655A704B7}"/>
    <cellStyle name="Output 4 4 4 7" xfId="12322" xr:uid="{546043CF-ABA3-4178-9EFF-44974C4EB6FF}"/>
    <cellStyle name="Output 4 4 4 8" xfId="11281" xr:uid="{5C8C485C-140F-4FD7-8700-768864AC77A7}"/>
    <cellStyle name="Output 4 4 4 9" xfId="14618" xr:uid="{FB75A6FE-63F3-48B8-B2BA-A12EBA7BBD15}"/>
    <cellStyle name="Output 4 4 5" xfId="3807" xr:uid="{47EC3C39-321A-470A-B686-0B52BA4C9D91}"/>
    <cellStyle name="Output 4 4 5 10" xfId="16107" xr:uid="{6D488920-8B8F-47AA-AAD9-282E7CCDCC5C}"/>
    <cellStyle name="Output 4 4 5 11" xfId="17436" xr:uid="{074BA438-0B91-4F09-BA30-CBE967F99E7B}"/>
    <cellStyle name="Output 4 4 5 12" xfId="18767" xr:uid="{A84BA2DF-B7D8-49AA-85E5-07114A169715}"/>
    <cellStyle name="Output 4 4 5 13" xfId="13591" xr:uid="{5C5A196C-6881-47FF-BAD2-32BB191C9E39}"/>
    <cellStyle name="Output 4 4 5 14" xfId="21157" xr:uid="{13C6507E-EDF7-4049-83C3-AB6AD291D22E}"/>
    <cellStyle name="Output 4 4 5 15" xfId="22449" xr:uid="{1A5AD015-BB23-4A97-9206-C61D101B1391}"/>
    <cellStyle name="Output 4 4 5 16" xfId="23738" xr:uid="{350227D0-2E01-4ECD-AEB5-B0494ABF2D6C}"/>
    <cellStyle name="Output 4 4 5 2" xfId="4273" xr:uid="{B2C77B21-A201-4120-9BB8-1DB55366C1CB}"/>
    <cellStyle name="Output 4 4 5 3" xfId="6803" xr:uid="{5C57FC39-FD67-4791-B045-3DA26CE0CF4E}"/>
    <cellStyle name="Output 4 4 5 4" xfId="8132" xr:uid="{7401DD53-7CBD-47E9-937C-9A4E43B86F06}"/>
    <cellStyle name="Output 4 4 5 5" xfId="9461" xr:uid="{9AA57BA9-54CC-4C99-B334-BE0E89454DDA}"/>
    <cellStyle name="Output 4 4 5 6" xfId="8660" xr:uid="{B08718E9-1EA5-4EA2-BEDB-2A03AC28E856}"/>
    <cellStyle name="Output 4 4 5 7" xfId="10600" xr:uid="{066EA5BB-DC60-4721-A879-355F79DB04C7}"/>
    <cellStyle name="Output 4 4 5 8" xfId="13136" xr:uid="{BEDED513-7ACE-4352-BB08-730456B79C7B}"/>
    <cellStyle name="Output 4 4 5 9" xfId="14777" xr:uid="{A9AA983D-2923-4744-BACE-E7C743CBC9F0}"/>
    <cellStyle name="Output 4 4 6" xfId="3962" xr:uid="{56513615-FC4F-42C4-8DDD-C33B843C333F}"/>
    <cellStyle name="Output 4 4 6 10" xfId="16262" xr:uid="{153135B1-F399-4220-9E96-EFE2F1D99840}"/>
    <cellStyle name="Output 4 4 6 11" xfId="17591" xr:uid="{355E5053-FA78-4B30-9A89-550054566D14}"/>
    <cellStyle name="Output 4 4 6 12" xfId="18922" xr:uid="{4A66A848-1108-47DE-B76A-3BBC571D13EA}"/>
    <cellStyle name="Output 4 4 6 13" xfId="15183" xr:uid="{3DD8AE27-ABAE-46B7-B6F6-E05C8EFD05C5}"/>
    <cellStyle name="Output 4 4 6 14" xfId="21312" xr:uid="{B3C0832A-63B5-4ED4-A486-0BE01FE674AE}"/>
    <cellStyle name="Output 4 4 6 15" xfId="22604" xr:uid="{0F88EBFB-BCFE-4F0D-B809-D0F1B10026AB}"/>
    <cellStyle name="Output 4 4 6 16" xfId="23893" xr:uid="{A27ECFE6-C821-446B-A39E-16EA42478FC2}"/>
    <cellStyle name="Output 4 4 6 2" xfId="4423" xr:uid="{46021E08-4CCC-4C52-8B97-521516DE19A6}"/>
    <cellStyle name="Output 4 4 6 3" xfId="6958" xr:uid="{07A385E0-1986-489F-9815-1A897F5F7E47}"/>
    <cellStyle name="Output 4 4 6 4" xfId="8287" xr:uid="{1F0C3D16-8BAA-4F31-A37E-8F1D1CD9894B}"/>
    <cellStyle name="Output 4 4 6 5" xfId="9616" xr:uid="{6FAF3A9A-D8D0-4F99-82C1-57F012893C2E}"/>
    <cellStyle name="Output 4 4 6 6" xfId="5470" xr:uid="{EEC00A7C-C0C7-453E-9415-49648D27D34E}"/>
    <cellStyle name="Output 4 4 6 7" xfId="10958" xr:uid="{BA96FBCA-8499-4EC1-88EC-DBCD9FB00048}"/>
    <cellStyle name="Output 4 4 6 8" xfId="13732" xr:uid="{3B863834-F679-4D4E-991A-4F81899AA74B}"/>
    <cellStyle name="Output 4 4 6 9" xfId="14932" xr:uid="{E25B8A73-A96B-45EC-A21C-9BAF917881EA}"/>
    <cellStyle name="Output 4 4 7" xfId="4114" xr:uid="{6802C1B3-FA75-4D9F-8AB6-B48F99FF03D1}"/>
    <cellStyle name="Output 4 4 7 10" xfId="16414" xr:uid="{2FC7212E-118D-42FA-96DC-8283D8EEE596}"/>
    <cellStyle name="Output 4 4 7 11" xfId="17743" xr:uid="{D8995980-97F3-4315-92E9-786310E760CC}"/>
    <cellStyle name="Output 4 4 7 12" xfId="19074" xr:uid="{BCAB4D90-F5A8-4848-8234-B81D9A8F8A09}"/>
    <cellStyle name="Output 4 4 7 13" xfId="16481" xr:uid="{862EBDD5-D303-4EB5-AC7B-AC2CDADF0484}"/>
    <cellStyle name="Output 4 4 7 14" xfId="21464" xr:uid="{49030444-562A-404F-8F93-09C2A6D147C8}"/>
    <cellStyle name="Output 4 4 7 15" xfId="22756" xr:uid="{436FAC2B-34CA-4137-B655-6A080FB4242E}"/>
    <cellStyle name="Output 4 4 7 16" xfId="24045" xr:uid="{53871A22-F038-4C4F-8916-6793631D901A}"/>
    <cellStyle name="Output 4 4 7 2" xfId="4393" xr:uid="{7D743D78-D2AC-41BA-9A1F-3B2D7F5088DE}"/>
    <cellStyle name="Output 4 4 7 3" xfId="7110" xr:uid="{579B6290-B3C2-47D7-85BE-CFB89B09DB5A}"/>
    <cellStyle name="Output 4 4 7 4" xfId="8439" xr:uid="{42FE7B15-F0EC-4D69-B000-872FA887339A}"/>
    <cellStyle name="Output 4 4 7 5" xfId="9768" xr:uid="{D375B315-C824-4116-9DA8-EB9A0D7012CF}"/>
    <cellStyle name="Output 4 4 7 6" xfId="7137" xr:uid="{83F37221-6D17-4040-9E9D-6FB637A65BCE}"/>
    <cellStyle name="Output 4 4 7 7" xfId="10632" xr:uid="{705DF2CC-A73E-4A9C-8BF0-5D0AB87949E4}"/>
    <cellStyle name="Output 4 4 7 8" xfId="13609" xr:uid="{35030E6B-A1EF-43E6-AB64-A2C8C23C7645}"/>
    <cellStyle name="Output 4 4 7 9" xfId="15084" xr:uid="{36BF252D-4633-4FFD-A8A1-6B7F24D3AC8E}"/>
    <cellStyle name="Output 4 4 8" xfId="4991" xr:uid="{55391164-692D-4256-A1C1-72BCD77CF4B0}"/>
    <cellStyle name="Output 4 4 9" xfId="5970" xr:uid="{97DE4587-25B9-4200-A327-DB137667906A}"/>
    <cellStyle name="Output 4 5" xfId="3174" xr:uid="{D9511201-337F-48C2-B4C4-002240B444CD}"/>
    <cellStyle name="Output 4 5 10" xfId="15474" xr:uid="{BC77FC5C-46C4-49BD-A405-BCF2459CB941}"/>
    <cellStyle name="Output 4 5 11" xfId="16803" xr:uid="{DF44074C-31C0-4AF9-8030-92CAB99DADBB}"/>
    <cellStyle name="Output 4 5 12" xfId="18134" xr:uid="{4495910D-8468-4207-96E6-321DCFC26169}"/>
    <cellStyle name="Output 4 5 13" xfId="19225" xr:uid="{AF8ED161-480F-4B46-B735-E166F7EA1015}"/>
    <cellStyle name="Output 4 5 14" xfId="20524" xr:uid="{2F5473C0-6DAF-40D9-AA84-5DB7ACA461A9}"/>
    <cellStyle name="Output 4 5 15" xfId="21816" xr:uid="{2C9A65FB-DD63-4049-BBE5-B7332A6DA48B}"/>
    <cellStyle name="Output 4 5 16" xfId="23105" xr:uid="{70CC766A-644C-4AA4-A757-1445FB6143F0}"/>
    <cellStyle name="Output 4 5 2" xfId="4631" xr:uid="{DCC1E053-EC07-4E0C-93EF-804183616377}"/>
    <cellStyle name="Output 4 5 3" xfId="6170" xr:uid="{1704FAC3-CE5A-4FE3-AE86-933290254173}"/>
    <cellStyle name="Output 4 5 4" xfId="7499" xr:uid="{1626A7D7-DFC7-4BCE-84D2-718B22E3D835}"/>
    <cellStyle name="Output 4 5 5" xfId="8828" xr:uid="{5CBF9427-CACA-4AF3-9F01-25D9B6B63C2D}"/>
    <cellStyle name="Output 4 5 6" xfId="9935" xr:uid="{F749A027-9A9A-4776-B82C-3BF63E8A2DD0}"/>
    <cellStyle name="Output 4 5 7" xfId="11271" xr:uid="{A2CABC82-F7BA-4CB3-9B71-BE8DA736511C}"/>
    <cellStyle name="Output 4 5 8" xfId="13022" xr:uid="{A1AC668A-3936-4794-B349-006347C99622}"/>
    <cellStyle name="Output 4 5 9" xfId="14144" xr:uid="{02226759-B98F-4993-9196-2E954571DDE9}"/>
    <cellStyle name="Output 4 6" xfId="2703" xr:uid="{D3B21600-8188-4751-9FFB-FC1DBEDA8BA0}"/>
    <cellStyle name="Output 4 6 10" xfId="13730" xr:uid="{57197C82-627D-492D-972F-DF8A0B815E63}"/>
    <cellStyle name="Output 4 6 11" xfId="12622" xr:uid="{038E0081-09FA-4EE3-97EA-754D11D572AA}"/>
    <cellStyle name="Output 4 6 12" xfId="12058" xr:uid="{3E07A477-7619-4E94-89E1-787DBFB4D180}"/>
    <cellStyle name="Output 4 6 13" xfId="19819" xr:uid="{A9085CD6-6482-436B-9B14-A4D474F53ACF}"/>
    <cellStyle name="Output 4 6 14" xfId="19446" xr:uid="{ED4FF74F-EAE9-4928-936A-D89E28A90B0E}"/>
    <cellStyle name="Output 4 6 15" xfId="19341" xr:uid="{6FE2C3FD-0CBC-4EF9-B816-AF98694E6C3C}"/>
    <cellStyle name="Output 4 6 16" xfId="19230" xr:uid="{F6D2C930-179D-4F9B-AA88-922D7B6093BE}"/>
    <cellStyle name="Output 4 6 2" xfId="5351" xr:uid="{61C945E9-BC04-4449-A691-383C49AA85F6}"/>
    <cellStyle name="Output 4 6 3" xfId="4886" xr:uid="{D91D78CE-7D7A-4485-92D5-0D46153B7D9E}"/>
    <cellStyle name="Output 4 6 4" xfId="4751" xr:uid="{31FA82F1-5E23-4159-BC7F-07CD61B58CCC}"/>
    <cellStyle name="Output 4 6 5" xfId="5153" xr:uid="{3E31C8E8-79EF-42C0-9407-B200544B107D}"/>
    <cellStyle name="Output 4 6 6" xfId="10620" xr:uid="{9EAB862F-5493-4220-AC47-9723353D6188}"/>
    <cellStyle name="Output 4 6 7" xfId="11988" xr:uid="{3149B2CD-96CC-45C7-8FD4-DE5324BA6FA9}"/>
    <cellStyle name="Output 4 6 8" xfId="11135" xr:uid="{3F331BF3-7C81-4DA0-A372-16F2B040DB36}"/>
    <cellStyle name="Output 4 6 9" xfId="13328" xr:uid="{56694EEB-54B6-4905-8E7C-266193F501F1}"/>
    <cellStyle name="Output 4 7" xfId="3091" xr:uid="{F1B21F5E-6C92-4497-928D-69B804E5D348}"/>
    <cellStyle name="Output 4 7 10" xfId="15391" xr:uid="{660E4A1C-2E13-43D7-BE9E-13D3E6822672}"/>
    <cellStyle name="Output 4 7 11" xfId="16720" xr:uid="{49527C41-3B8A-470F-B011-D3A7C411DF91}"/>
    <cellStyle name="Output 4 7 12" xfId="18051" xr:uid="{D8796FCE-6E4C-4F5C-860B-C6BB0303A235}"/>
    <cellStyle name="Output 4 7 13" xfId="20114" xr:uid="{3C5187ED-BC6C-4470-BB6B-E47FB72D31D6}"/>
    <cellStyle name="Output 4 7 14" xfId="20441" xr:uid="{69C3D05C-7B0B-4C9A-8EEC-87BCE21CCBE1}"/>
    <cellStyle name="Output 4 7 15" xfId="21733" xr:uid="{49814BBF-D711-454B-9E31-5D1CE0D57806}"/>
    <cellStyle name="Output 4 7 16" xfId="23022" xr:uid="{3DBEA797-71A1-4F4D-A0E2-4C38050C6EBF}"/>
    <cellStyle name="Output 4 7 2" xfId="5704" xr:uid="{2A88E895-0B6E-49D5-8FAB-53020F8DC807}"/>
    <cellStyle name="Output 4 7 3" xfId="6087" xr:uid="{184FDAE4-53C1-415B-86CA-CA9A06C4C527}"/>
    <cellStyle name="Output 4 7 4" xfId="7416" xr:uid="{E4F788BB-9AB8-4973-A1A7-FFB0FEEA38E9}"/>
    <cellStyle name="Output 4 7 5" xfId="8745" xr:uid="{150F52DE-9254-4832-A0B9-68DAD086F0AF}"/>
    <cellStyle name="Output 4 7 6" xfId="10955" xr:uid="{628AAF3E-1428-4E9E-975E-55A983A43C08}"/>
    <cellStyle name="Output 4 7 7" xfId="12343" xr:uid="{43C12A9D-DAC0-4F76-841E-2B564C8E62ED}"/>
    <cellStyle name="Output 4 7 8" xfId="11637" xr:uid="{F4B41A6C-9FAA-43EE-86C7-D69AF4C5A073}"/>
    <cellStyle name="Output 4 7 9" xfId="14061" xr:uid="{5AAD62D8-2F33-4796-B167-5D2ACA7F07E5}"/>
    <cellStyle name="Output 4 8" xfId="3112" xr:uid="{42C02C2C-0563-4344-8C81-B8D847675B0A}"/>
    <cellStyle name="Output 4 8 10" xfId="15412" xr:uid="{DC54F462-A0C9-4BD4-A333-16B4CA326528}"/>
    <cellStyle name="Output 4 8 11" xfId="16741" xr:uid="{3AA30E9E-6CAA-4675-9B1B-60274B668D0C}"/>
    <cellStyle name="Output 4 8 12" xfId="18072" xr:uid="{3ED343DF-D399-402D-A1D0-F8BBE5EC64EF}"/>
    <cellStyle name="Output 4 8 13" xfId="19990" xr:uid="{583F1A7A-1BCC-466E-92FF-74C8760C57DC}"/>
    <cellStyle name="Output 4 8 14" xfId="20462" xr:uid="{1EDB1195-F95A-4230-BEF1-0F00F2231AC9}"/>
    <cellStyle name="Output 4 8 15" xfId="21754" xr:uid="{E8697AB2-E26E-410C-B4E1-28111184546C}"/>
    <cellStyle name="Output 4 8 16" xfId="23043" xr:uid="{E999B0BA-2F05-41A3-81B4-E7BFAD97E09C}"/>
    <cellStyle name="Output 4 8 2" xfId="5553" xr:uid="{D3A31E1D-1F7D-4C39-A903-B400C8969262}"/>
    <cellStyle name="Output 4 8 3" xfId="6108" xr:uid="{1082AF34-7298-479D-9C3A-DBB0E812C7E7}"/>
    <cellStyle name="Output 4 8 4" xfId="7437" xr:uid="{535D0052-A168-490C-9876-DDB3906A5C68}"/>
    <cellStyle name="Output 4 8 5" xfId="8766" xr:uid="{594001C4-6B5A-49C6-B8C6-E348B5F9728C}"/>
    <cellStyle name="Output 4 8 6" xfId="10813" xr:uid="{AA2DE6C5-439D-448B-959A-DC014D25F97E}"/>
    <cellStyle name="Output 4 8 7" xfId="12192" xr:uid="{D9AE2DF2-F58F-467A-A0CB-56BF9EC1DACE}"/>
    <cellStyle name="Output 4 8 8" xfId="12732" xr:uid="{05FF855F-A805-4EBA-ADAD-1C9EA54D9187}"/>
    <cellStyle name="Output 4 8 9" xfId="14082" xr:uid="{2161D934-6030-42AA-B981-659B9E798888}"/>
    <cellStyle name="Output 4 9" xfId="3065" xr:uid="{2A4A2815-4675-4820-B233-5900A21E3F92}"/>
    <cellStyle name="Output 4 9 10" xfId="15365" xr:uid="{4881921F-10F9-432F-B0BA-23BB8D6B4E82}"/>
    <cellStyle name="Output 4 9 11" xfId="16694" xr:uid="{929FBB17-C0F2-4A14-AEFD-BC57C72BA015}"/>
    <cellStyle name="Output 4 9 12" xfId="18025" xr:uid="{2D0B28FD-FE30-4296-A60F-8D832F8181E9}"/>
    <cellStyle name="Output 4 9 13" xfId="19482" xr:uid="{3DCDC515-6BB7-4135-89CF-457495214C68}"/>
    <cellStyle name="Output 4 9 14" xfId="20415" xr:uid="{25184BD8-8C31-4505-9451-D1E29CC3745B}"/>
    <cellStyle name="Output 4 9 15" xfId="21707" xr:uid="{A1A38A3F-A333-46C1-9136-F8FAAC8D16A9}"/>
    <cellStyle name="Output 4 9 16" xfId="22996" xr:uid="{8FF20E98-55D9-4EC4-B5BB-C84C8F3ED279}"/>
    <cellStyle name="Output 4 9 2" xfId="4926" xr:uid="{8E007D1D-67EF-4ED1-A6F6-9C08CEB3FB12}"/>
    <cellStyle name="Output 4 9 3" xfId="6061" xr:uid="{DD1FEF0E-2E6B-424A-A1F4-D7FE78EA32CA}"/>
    <cellStyle name="Output 4 9 4" xfId="7390" xr:uid="{FAB62972-91AA-4BE2-87ED-86EB943C5781}"/>
    <cellStyle name="Output 4 9 5" xfId="8719" xr:uid="{C9C3FBE0-3043-423B-86BC-4A479254E447}"/>
    <cellStyle name="Output 4 9 6" xfId="10218" xr:uid="{1271235B-A3C8-4439-A252-3D32F01351D3}"/>
    <cellStyle name="Output 4 9 7" xfId="11565" xr:uid="{00B2A87E-DE02-4409-A7A7-650899E6EBD3}"/>
    <cellStyle name="Output 4 9 8" xfId="13044" xr:uid="{55418FF0-C537-4E92-B746-D625B3152EAB}"/>
    <cellStyle name="Output 4 9 9" xfId="14035" xr:uid="{DD3D5800-1CAC-48DD-8D07-16C9336D5895}"/>
    <cellStyle name="Output 5" xfId="2837" xr:uid="{DB70EA0F-FD51-4B80-9A5A-6DFABA502CF6}"/>
    <cellStyle name="Output 5 10" xfId="5417" xr:uid="{D2461EFC-58A3-4576-A12F-5B3E1E4DE77A}"/>
    <cellStyle name="Output 5 11" xfId="5833" xr:uid="{8B85D99D-9591-45DD-9CB4-BC6FAF5B787F}"/>
    <cellStyle name="Output 5 12" xfId="7163" xr:uid="{54EB5FB3-77C3-4908-A7D7-D5AABB45535E}"/>
    <cellStyle name="Output 5 13" xfId="8492" xr:uid="{A343077B-77AB-4778-9FE5-B40CEB8C294E}"/>
    <cellStyle name="Output 5 14" xfId="10682" xr:uid="{725C0505-02A0-4891-8059-BEB18D6D36F2}"/>
    <cellStyle name="Output 5 15" xfId="12054" xr:uid="{C33AFA72-F3BC-4E23-B2B1-F2F5A9A285A4}"/>
    <cellStyle name="Output 5 16" xfId="11564" xr:uid="{AF2F3B51-F3D7-4FE0-8A35-329637072677}"/>
    <cellStyle name="Output 5 17" xfId="13808" xr:uid="{AA2BE8C5-26B7-417E-A058-3472A94C34C0}"/>
    <cellStyle name="Output 5 18" xfId="15137" xr:uid="{116BEADF-874C-457A-84D1-43F30B81B8FE}"/>
    <cellStyle name="Output 5 19" xfId="16467" xr:uid="{97D2A0F5-2D9B-4EB0-9BDF-8765147292B5}"/>
    <cellStyle name="Output 5 2" xfId="2914" xr:uid="{59D59EA6-A6DC-470E-8949-1DEB51200259}"/>
    <cellStyle name="Output 5 2 10" xfId="7240" xr:uid="{1DFDEFCC-0942-4F4E-B739-D4C8941EB4C2}"/>
    <cellStyle name="Output 5 2 11" xfId="8569" xr:uid="{627E4F56-6E0C-47AD-95E0-890C17113D87}"/>
    <cellStyle name="Output 5 2 12" xfId="10282" xr:uid="{9066C761-231B-4162-BA67-F4DF1219A998}"/>
    <cellStyle name="Output 5 2 13" xfId="11632" xr:uid="{947E2DFE-1378-4AD0-B08D-1C8CBA503E92}"/>
    <cellStyle name="Output 5 2 14" xfId="11403" xr:uid="{9039C8D9-1CD4-420A-9BB3-B32962105631}"/>
    <cellStyle name="Output 5 2 15" xfId="13885" xr:uid="{E6783D4B-60A2-4F76-8CED-B8D4D2DF5032}"/>
    <cellStyle name="Output 5 2 16" xfId="15214" xr:uid="{42F4A78E-9C92-4AC3-B82E-DE1D3D2507EE}"/>
    <cellStyle name="Output 5 2 17" xfId="16544" xr:uid="{695410D7-CC95-43DA-BC58-9624795D05FB}"/>
    <cellStyle name="Output 5 2 18" xfId="17874" xr:uid="{1858B4F0-5B2E-4E83-9814-0A119F18652D}"/>
    <cellStyle name="Output 5 2 19" xfId="19535" xr:uid="{D4234428-33B3-49ED-88BD-B428CA38E004}"/>
    <cellStyle name="Output 5 2 2" xfId="3263" xr:uid="{B72B6AA4-2A33-4BFC-A922-56A73D37EE1A}"/>
    <cellStyle name="Output 5 2 2 10" xfId="15563" xr:uid="{6D4F4B95-BAE0-43C8-AC1A-9CF1D640444C}"/>
    <cellStyle name="Output 5 2 2 11" xfId="16892" xr:uid="{A80C6AA2-44DF-459D-B465-A37D39B9B36C}"/>
    <cellStyle name="Output 5 2 2 12" xfId="18223" xr:uid="{CBDC7B17-D182-4158-B2DA-A70B29AA8D7C}"/>
    <cellStyle name="Output 5 2 2 13" xfId="19729" xr:uid="{E8138FCA-3206-47F2-8308-D3779B8D64AE}"/>
    <cellStyle name="Output 5 2 2 14" xfId="20613" xr:uid="{17D79778-15BC-4AA6-8A3D-E1EBAD227A2F}"/>
    <cellStyle name="Output 5 2 2 15" xfId="21905" xr:uid="{3350FC64-AB70-40EB-88AC-AA3B7824179F}"/>
    <cellStyle name="Output 5 2 2 16" xfId="23194" xr:uid="{9FD672C9-52B7-4F95-B13D-04902711365E}"/>
    <cellStyle name="Output 5 2 2 2" xfId="5235" xr:uid="{0BFADA7F-C898-49D0-9421-26B54252DE91}"/>
    <cellStyle name="Output 5 2 2 3" xfId="6259" xr:uid="{C6C189B6-9404-4246-B631-92F1C32AA6AD}"/>
    <cellStyle name="Output 5 2 2 4" xfId="7588" xr:uid="{3C86ADEC-8864-4632-BBA3-8877394E0C5B}"/>
    <cellStyle name="Output 5 2 2 5" xfId="8917" xr:uid="{0620ADBA-B131-4B5C-B042-93FC5CD7B466}"/>
    <cellStyle name="Output 5 2 2 6" xfId="10510" xr:uid="{2D88167F-1450-4351-8780-9D6B1EEE8611}"/>
    <cellStyle name="Output 5 2 2 7" xfId="11872" xr:uid="{E9A5AE90-8E92-4F59-AABF-C9BD18B8032C}"/>
    <cellStyle name="Output 5 2 2 8" xfId="13630" xr:uid="{AE5EC2AF-2526-40C3-B3B2-43197495EBAC}"/>
    <cellStyle name="Output 5 2 2 9" xfId="14233" xr:uid="{1CB248B5-662E-4911-9AF1-0431CEFDA0C9}"/>
    <cellStyle name="Output 5 2 20" xfId="20280" xr:uid="{3E3E319C-1A9C-4D29-9C8D-46D1C9CD9172}"/>
    <cellStyle name="Output 5 2 21" xfId="21573" xr:uid="{9618FFBD-CA1F-4F71-A166-87C72CAD0FDC}"/>
    <cellStyle name="Output 5 2 22" xfId="22864" xr:uid="{2A2AA2B8-769F-46EA-8C5F-E63B15880CDC}"/>
    <cellStyle name="Output 5 2 3" xfId="3428" xr:uid="{76E6040C-0F7B-4D46-81F9-A794AA521585}"/>
    <cellStyle name="Output 5 2 3 10" xfId="15728" xr:uid="{7C57310D-FD50-40B2-926A-CD401DAF83DA}"/>
    <cellStyle name="Output 5 2 3 11" xfId="17057" xr:uid="{09B50517-1153-4BA3-B1D5-CBFECF65D4E1}"/>
    <cellStyle name="Output 5 2 3 12" xfId="18388" xr:uid="{1D33370D-6D23-4B49-ACDF-2C85260ABAFC}"/>
    <cellStyle name="Output 5 2 3 13" xfId="19596" xr:uid="{AA6EED30-D5C4-4B84-954B-E8247C290364}"/>
    <cellStyle name="Output 5 2 3 14" xfId="20778" xr:uid="{2C95E763-5F68-451F-A874-576769D114A5}"/>
    <cellStyle name="Output 5 2 3 15" xfId="22070" xr:uid="{3AD0CF7F-6526-4441-8A30-E1EACE487C0C}"/>
    <cellStyle name="Output 5 2 3 16" xfId="23359" xr:uid="{04487AA6-73E0-4893-97B5-3CAAC633EB2A}"/>
    <cellStyle name="Output 5 2 3 2" xfId="5072" xr:uid="{AACAE0B1-C0A3-4614-A2A4-74472D5DDEDA}"/>
    <cellStyle name="Output 5 2 3 3" xfId="6424" xr:uid="{4EC07717-02F5-4100-A69F-454E1DC6E13A}"/>
    <cellStyle name="Output 5 2 3 4" xfId="7753" xr:uid="{D164E872-94C7-4C24-A468-27ABB3608E7B}"/>
    <cellStyle name="Output 5 2 3 5" xfId="9082" xr:uid="{2E14748A-1FC4-478A-8D78-32AA62BC3BA8}"/>
    <cellStyle name="Output 5 2 3 6" xfId="10356" xr:uid="{F9EE3956-18F5-4718-B46B-EF48F0CFA1FE}"/>
    <cellStyle name="Output 5 2 3 7" xfId="11710" xr:uid="{C415C334-4D2A-4662-AEE4-6D80ACBFB751}"/>
    <cellStyle name="Output 5 2 3 8" xfId="12467" xr:uid="{C9146D08-BC11-4759-B999-7A5787795181}"/>
    <cellStyle name="Output 5 2 3 9" xfId="14398" xr:uid="{4CB74F83-6DD3-469C-BAFB-07C723085119}"/>
    <cellStyle name="Output 5 2 4" xfId="3588" xr:uid="{7F3A8F53-2FF6-4C18-887B-DA6662B5B909}"/>
    <cellStyle name="Output 5 2 4 10" xfId="15888" xr:uid="{FD4222A0-59CC-4CEB-907D-6D4E06236360}"/>
    <cellStyle name="Output 5 2 4 11" xfId="17217" xr:uid="{5B71105F-17A0-4BEA-8AB0-636B5A65E7BD}"/>
    <cellStyle name="Output 5 2 4 12" xfId="18548" xr:uid="{D6DF5258-DB0B-4AB5-B233-A2D5DD91E6E5}"/>
    <cellStyle name="Output 5 2 4 13" xfId="19210" xr:uid="{2C542C62-767B-478D-88CE-EEDF050FB158}"/>
    <cellStyle name="Output 5 2 4 14" xfId="20938" xr:uid="{F4F836DA-B10E-494A-A6AC-2897C345AF15}"/>
    <cellStyle name="Output 5 2 4 15" xfId="22230" xr:uid="{0A2378BD-F466-4EC1-8206-0C271A08144E}"/>
    <cellStyle name="Output 5 2 4 16" xfId="23519" xr:uid="{7CFAA36D-9275-4619-AF10-3CA4FB5E107C}"/>
    <cellStyle name="Output 5 2 4 2" xfId="4616" xr:uid="{650A7376-B8BD-418D-AA60-E511A0EAAC22}"/>
    <cellStyle name="Output 5 2 4 3" xfId="6584" xr:uid="{A7649B26-5F84-499C-9B11-967C414BFB00}"/>
    <cellStyle name="Output 5 2 4 4" xfId="7913" xr:uid="{1969D2DE-4F48-4B57-8248-B118E066C528}"/>
    <cellStyle name="Output 5 2 4 5" xfId="9242" xr:uid="{3776DF69-413A-4190-83F1-7185B1C06F60}"/>
    <cellStyle name="Output 5 2 4 6" xfId="9920" xr:uid="{5CD198A4-A8B7-40AD-B04C-96717D1BABF9}"/>
    <cellStyle name="Output 5 2 4 7" xfId="11256" xr:uid="{58F31950-086F-4DEF-A43E-50055585CC3C}"/>
    <cellStyle name="Output 5 2 4 8" xfId="13279" xr:uid="{ADC46014-84D5-47D1-B3E0-DDAC7FD45CDC}"/>
    <cellStyle name="Output 5 2 4 9" xfId="14558" xr:uid="{82347B47-4269-4C76-9065-D263E9E266A9}"/>
    <cellStyle name="Output 5 2 5" xfId="3747" xr:uid="{3C0CDF82-8F4E-4C40-ADED-D5C034ECB88B}"/>
    <cellStyle name="Output 5 2 5 10" xfId="16047" xr:uid="{FF5E1953-D976-47A7-BBB6-B43B89DDDDFB}"/>
    <cellStyle name="Output 5 2 5 11" xfId="17376" xr:uid="{9671F043-BDD7-4FC9-86C7-B674876BADE9}"/>
    <cellStyle name="Output 5 2 5 12" xfId="18707" xr:uid="{53F75DB4-F6C5-419C-B833-200B44621D76}"/>
    <cellStyle name="Output 5 2 5 13" xfId="11302" xr:uid="{4BA32CDA-7420-4893-9335-532A08382CCA}"/>
    <cellStyle name="Output 5 2 5 14" xfId="21097" xr:uid="{30F32DD7-393C-4105-9899-497FE294946D}"/>
    <cellStyle name="Output 5 2 5 15" xfId="22389" xr:uid="{3CD176B5-5779-4B06-B132-C8601D9068E2}"/>
    <cellStyle name="Output 5 2 5 16" xfId="23678" xr:uid="{1BC9F4CE-E177-4347-9783-89C5864B82B0}"/>
    <cellStyle name="Output 5 2 5 2" xfId="4292" xr:uid="{889EB230-A5CF-44EB-BE33-B745601FE1B0}"/>
    <cellStyle name="Output 5 2 5 3" xfId="6743" xr:uid="{4DE1EB94-9294-40E8-AB19-8CE2B06E3D83}"/>
    <cellStyle name="Output 5 2 5 4" xfId="8072" xr:uid="{63797E7E-FD9B-4E6C-8283-8A5DC7C685CF}"/>
    <cellStyle name="Output 5 2 5 5" xfId="9401" xr:uid="{42F90FE3-B2D8-453E-BF89-723BDFB816C5}"/>
    <cellStyle name="Output 5 2 5 6" xfId="5729" xr:uid="{B146B6D9-CD68-4343-948D-F2E1BB0B9E36}"/>
    <cellStyle name="Output 5 2 5 7" xfId="11079" xr:uid="{9C846592-ACF5-4482-908E-5344E730EF2B}"/>
    <cellStyle name="Output 5 2 5 8" xfId="12756" xr:uid="{E1B4B29E-7E6D-4B94-9189-55D21E0D0281}"/>
    <cellStyle name="Output 5 2 5 9" xfId="14717" xr:uid="{D16D7012-DD6D-44EC-9635-8B066429E738}"/>
    <cellStyle name="Output 5 2 6" xfId="3902" xr:uid="{B176E01E-080B-41BA-BE58-6AF6E6A3D7C2}"/>
    <cellStyle name="Output 5 2 6 10" xfId="16202" xr:uid="{5924A8CC-BCF4-4008-B67B-40864B982C89}"/>
    <cellStyle name="Output 5 2 6 11" xfId="17531" xr:uid="{011EFAB3-1895-45D7-B457-D01634134D47}"/>
    <cellStyle name="Output 5 2 6 12" xfId="18862" xr:uid="{1A87C915-7856-4B22-A971-F764FBB69B2F}"/>
    <cellStyle name="Output 5 2 6 13" xfId="19402" xr:uid="{EFFCCEA7-49BA-4F35-879A-6CB2B15942CB}"/>
    <cellStyle name="Output 5 2 6 14" xfId="21252" xr:uid="{9C4A6F2B-BB34-4A91-AD3E-24AC1B1E14BF}"/>
    <cellStyle name="Output 5 2 6 15" xfId="22544" xr:uid="{E7A11CF6-B7A3-4BA0-9866-26C4BB583ABF}"/>
    <cellStyle name="Output 5 2 6 16" xfId="23833" xr:uid="{A1FEC305-3240-48E6-8977-E59465A55638}"/>
    <cellStyle name="Output 5 2 6 2" xfId="4835" xr:uid="{60D08C46-E741-41D5-A68C-8D293462A2CA}"/>
    <cellStyle name="Output 5 2 6 3" xfId="6898" xr:uid="{2BE957BA-007D-4339-AFCD-C3133F798FA9}"/>
    <cellStyle name="Output 5 2 6 4" xfId="8227" xr:uid="{EEF0B860-C6E6-4F9E-BBE9-1B7CA03451C7}"/>
    <cellStyle name="Output 5 2 6 5" xfId="9556" xr:uid="{44438EED-BF04-4A7C-B946-D169585CA2AA}"/>
    <cellStyle name="Output 5 2 6 6" xfId="10130" xr:uid="{070C7573-B7F5-4A21-BC93-BEF00FC3174D}"/>
    <cellStyle name="Output 5 2 6 7" xfId="11347" xr:uid="{8E3F7449-72ED-49A1-A482-E3C49FAD4E66}"/>
    <cellStyle name="Output 5 2 6 8" xfId="12899" xr:uid="{522B388B-F42A-415F-9FAE-AEC81989D98E}"/>
    <cellStyle name="Output 5 2 6 9" xfId="14872" xr:uid="{94AFF2A5-AF7C-490F-8561-3FC8CAC97F64}"/>
    <cellStyle name="Output 5 2 7" xfId="4054" xr:uid="{4D9C9CEE-48EA-469B-84F1-64241C4C0E44}"/>
    <cellStyle name="Output 5 2 7 10" xfId="16354" xr:uid="{342845F9-D2F9-4CAE-8147-DC150BA99F2E}"/>
    <cellStyle name="Output 5 2 7 11" xfId="17683" xr:uid="{3E29B37D-02C1-4958-972D-A1468C8E89D8}"/>
    <cellStyle name="Output 5 2 7 12" xfId="19014" xr:uid="{CAB78AFA-CB5D-4826-923C-466995A8C993}"/>
    <cellStyle name="Output 5 2 7 13" xfId="16516" xr:uid="{3931D30A-B207-47F6-942F-7A754CCEFABA}"/>
    <cellStyle name="Output 5 2 7 14" xfId="21404" xr:uid="{77C11FFC-126F-47CE-B214-1406E2E0EC25}"/>
    <cellStyle name="Output 5 2 7 15" xfId="22696" xr:uid="{D42AAB3D-5099-4125-BA07-197E3A14A71A}"/>
    <cellStyle name="Output 5 2 7 16" xfId="23985" xr:uid="{BF322CE1-7FF9-4177-92EF-96888CBB11AF}"/>
    <cellStyle name="Output 5 2 7 2" xfId="4412" xr:uid="{FE0D61EC-B805-4BCA-A669-9ED136B9175B}"/>
    <cellStyle name="Output 5 2 7 3" xfId="7050" xr:uid="{3050310B-E30F-4742-A898-D0798D04F13A}"/>
    <cellStyle name="Output 5 2 7 4" xfId="8379" xr:uid="{267BC91E-84E9-43E7-B23B-42FAD47DEE61}"/>
    <cellStyle name="Output 5 2 7 5" xfId="9708" xr:uid="{BBB9FB71-936E-4D5A-B23F-765AF1C80585}"/>
    <cellStyle name="Output 5 2 7 6" xfId="7158" xr:uid="{5D580FA7-94A4-46DC-AC01-67966B44F68E}"/>
    <cellStyle name="Output 5 2 7 7" xfId="9992" xr:uid="{4F6714BD-F33F-4869-9672-6D2FDC84C161}"/>
    <cellStyle name="Output 5 2 7 8" xfId="13080" xr:uid="{0C27DED8-62BB-4226-A2A4-2346FCC1A119}"/>
    <cellStyle name="Output 5 2 7 9" xfId="15024" xr:uid="{B2D42A69-43E4-4381-804F-2D98270642CA}"/>
    <cellStyle name="Output 5 2 8" xfId="4994" xr:uid="{0148CB81-48B9-4144-AC92-AFA8F3D95A28}"/>
    <cellStyle name="Output 5 2 9" xfId="5910" xr:uid="{4BA9F6A5-6DB2-4BD7-8D99-92986B464B5F}"/>
    <cellStyle name="Output 5 20" xfId="17797" xr:uid="{3A05A43E-680D-4724-964B-DA31048564A1}"/>
    <cellStyle name="Output 5 21" xfId="19876" xr:uid="{CBFA93F7-F690-416C-B2C9-8FD87185B462}"/>
    <cellStyle name="Output 5 22" xfId="20213" xr:uid="{B3C06455-9585-4D96-B5D1-A7B65982B409}"/>
    <cellStyle name="Output 5 23" xfId="21506" xr:uid="{70AA5377-6E07-4E37-9948-FB4961C4A619}"/>
    <cellStyle name="Output 5 24" xfId="22797" xr:uid="{5DF93A1E-ECBE-46CA-8A5A-818FEC117067}"/>
    <cellStyle name="Output 5 3" xfId="2975" xr:uid="{36B4CF84-FC48-4B37-B223-7C0007DC755F}"/>
    <cellStyle name="Output 5 3 10" xfId="7301" xr:uid="{C83A7EB2-F5AA-4BE9-BDEE-4BAB0AED2105}"/>
    <cellStyle name="Output 5 3 11" xfId="8630" xr:uid="{EA2BCE1F-8B67-46C5-8E99-5BFD0C5CD4B4}"/>
    <cellStyle name="Output 5 3 12" xfId="9944" xr:uid="{BCF01A4D-0BE5-4CD0-9E4F-DCAC814DACE5}"/>
    <cellStyle name="Output 5 3 13" xfId="11282" xr:uid="{1EF3D099-E675-4393-9643-9E2FFF924210}"/>
    <cellStyle name="Output 5 3 14" xfId="13061" xr:uid="{700E0F8F-E9C7-4C85-9475-DD4A3AE59315}"/>
    <cellStyle name="Output 5 3 15" xfId="13946" xr:uid="{986B302B-C5C2-4B83-82A5-E9B09546C725}"/>
    <cellStyle name="Output 5 3 16" xfId="15275" xr:uid="{57F1D054-BC13-4337-8933-F974A538AA39}"/>
    <cellStyle name="Output 5 3 17" xfId="16605" xr:uid="{D727246F-5D93-4C16-AC6C-C38F469E377D}"/>
    <cellStyle name="Output 5 3 18" xfId="17935" xr:uid="{7D68CA84-4371-4038-BE8D-9AEBA965BA7F}"/>
    <cellStyle name="Output 5 3 19" xfId="19234" xr:uid="{C5090C2F-101F-4D90-97F1-1EF656F63E02}"/>
    <cellStyle name="Output 5 3 2" xfId="3324" xr:uid="{4FFFAD9E-D010-4EEB-B054-F07DAE715B10}"/>
    <cellStyle name="Output 5 3 2 10" xfId="15624" xr:uid="{3E616FC7-684E-46B5-B247-272B3F6A03CE}"/>
    <cellStyle name="Output 5 3 2 11" xfId="16953" xr:uid="{DC26CDDA-D1D1-4FC2-A60C-6ECF12EA0EFD}"/>
    <cellStyle name="Output 5 3 2 12" xfId="18284" xr:uid="{0073F372-5105-451F-AC68-BD433C91590D}"/>
    <cellStyle name="Output 5 3 2 13" xfId="19597" xr:uid="{EDBF858D-8534-4516-B62F-B75E7C7239E9}"/>
    <cellStyle name="Output 5 3 2 14" xfId="20674" xr:uid="{E4819183-9B6D-4A26-B456-DF6E508918B5}"/>
    <cellStyle name="Output 5 3 2 15" xfId="21966" xr:uid="{69E1CADD-4898-4F3A-BC25-F5E6D606F4AD}"/>
    <cellStyle name="Output 5 3 2 16" xfId="23255" xr:uid="{A5EA85F0-5A9C-405E-B831-D3A945D0A5DE}"/>
    <cellStyle name="Output 5 3 2 2" xfId="5073" xr:uid="{862E811D-C563-4A02-974A-57A38505B2C7}"/>
    <cellStyle name="Output 5 3 2 3" xfId="6320" xr:uid="{C8C31EF5-1CA2-4555-8598-78A31ED1EA10}"/>
    <cellStyle name="Output 5 3 2 4" xfId="7649" xr:uid="{2E44BF0B-984D-4B1E-B075-345EC1129190}"/>
    <cellStyle name="Output 5 3 2 5" xfId="8978" xr:uid="{9C3C590F-1D4F-4B30-86E5-E8425D530444}"/>
    <cellStyle name="Output 5 3 2 6" xfId="10357" xr:uid="{DBF4F3E3-7976-4156-9C71-E49D7E5269EF}"/>
    <cellStyle name="Output 5 3 2 7" xfId="11711" xr:uid="{19883BD2-D101-4E33-9802-4D10520990F3}"/>
    <cellStyle name="Output 5 3 2 8" xfId="12219" xr:uid="{C79795D9-5282-4F92-B2BC-C7C44824363D}"/>
    <cellStyle name="Output 5 3 2 9" xfId="14294" xr:uid="{F6A64D4C-B319-4108-A2E5-C71A2DB8F77E}"/>
    <cellStyle name="Output 5 3 20" xfId="20341" xr:uid="{B42F03B4-91FB-44E3-8F61-9AEADDE27186}"/>
    <cellStyle name="Output 5 3 21" xfId="21634" xr:uid="{78773CD5-096E-4A6F-8113-7954731B81E2}"/>
    <cellStyle name="Output 5 3 22" xfId="22925" xr:uid="{6F847FE0-91F6-4621-8811-DCDEC99B6F87}"/>
    <cellStyle name="Output 5 3 3" xfId="3489" xr:uid="{D6ACB722-1E08-41B3-A903-E1E21D383AC2}"/>
    <cellStyle name="Output 5 3 3 10" xfId="15789" xr:uid="{BDCFAF19-B748-46C2-8D03-7CFBD8551A0A}"/>
    <cellStyle name="Output 5 3 3 11" xfId="17118" xr:uid="{8F7D4201-215F-4716-A9DC-0B0508CA6E99}"/>
    <cellStyle name="Output 5 3 3 12" xfId="18449" xr:uid="{8DA8F130-99B2-48FC-B2EA-3F02255A1B0C}"/>
    <cellStyle name="Output 5 3 3 13" xfId="19570" xr:uid="{56DEB3CE-B844-448D-BD63-E3FBD2507A3F}"/>
    <cellStyle name="Output 5 3 3 14" xfId="20839" xr:uid="{1B8FB432-43DE-4B59-BAB8-D941C73A6339}"/>
    <cellStyle name="Output 5 3 3 15" xfId="22131" xr:uid="{35E21FFD-CB3E-44B3-A7FF-27CA791AF447}"/>
    <cellStyle name="Output 5 3 3 16" xfId="23420" xr:uid="{B165CE76-6851-46DF-B71E-D0222BD64E6A}"/>
    <cellStyle name="Output 5 3 3 2" xfId="5043" xr:uid="{4186201A-F68B-48A6-B479-04877D8F0E05}"/>
    <cellStyle name="Output 5 3 3 3" xfId="6485" xr:uid="{64A8D78F-3C0D-4CA2-B650-2689B9DA24ED}"/>
    <cellStyle name="Output 5 3 3 4" xfId="7814" xr:uid="{4689B217-927A-40F1-9CEA-B2AA901F6321}"/>
    <cellStyle name="Output 5 3 3 5" xfId="9143" xr:uid="{6457A561-C183-4F75-9869-2034FE01D156}"/>
    <cellStyle name="Output 5 3 3 6" xfId="10327" xr:uid="{A14358BB-446A-4F42-9372-591012EC4CE6}"/>
    <cellStyle name="Output 5 3 3 7" xfId="11680" xr:uid="{69842BE9-BD09-4EEE-A65B-F351738A16DB}"/>
    <cellStyle name="Output 5 3 3 8" xfId="11300" xr:uid="{CDCE16B4-3C4E-4D4D-B498-FD514FE616E9}"/>
    <cellStyle name="Output 5 3 3 9" xfId="14459" xr:uid="{2504CFF4-F812-4BD6-946E-157663C820EF}"/>
    <cellStyle name="Output 5 3 4" xfId="3649" xr:uid="{021CAC4A-FBF8-4E46-A448-24529DEBA1F9}"/>
    <cellStyle name="Output 5 3 4 10" xfId="15949" xr:uid="{B32DF3A6-CE27-4C31-9B88-DF9E691DDFB8}"/>
    <cellStyle name="Output 5 3 4 11" xfId="17278" xr:uid="{8190E4A1-3DB4-4A88-8B7C-D4EA4FEC4AFF}"/>
    <cellStyle name="Output 5 3 4 12" xfId="18609" xr:uid="{7E7B63D9-40DE-4AEE-826B-8F8FC6C61359}"/>
    <cellStyle name="Output 5 3 4 13" xfId="19969" xr:uid="{4208D014-2CAA-41CA-B4D8-6C10F4814FA4}"/>
    <cellStyle name="Output 5 3 4 14" xfId="20999" xr:uid="{FA121185-2950-4272-A2E3-098345691F53}"/>
    <cellStyle name="Output 5 3 4 15" xfId="22291" xr:uid="{486252E0-A057-46FD-ADD2-D239B2781184}"/>
    <cellStyle name="Output 5 3 4 16" xfId="23580" xr:uid="{CA780078-86C0-4C08-B064-E6CDE492F19A}"/>
    <cellStyle name="Output 5 3 4 2" xfId="5532" xr:uid="{2B648484-A069-4DC5-BF06-70BBFA290262}"/>
    <cellStyle name="Output 5 3 4 3" xfId="6645" xr:uid="{FFA17FE5-6F7A-4590-A2A2-2B22DB2E6254}"/>
    <cellStyle name="Output 5 3 4 4" xfId="7974" xr:uid="{E8866158-6499-4BEA-B46F-0436CF7E22F4}"/>
    <cellStyle name="Output 5 3 4 5" xfId="9303" xr:uid="{01A89AEE-EB08-496F-BA98-169248F44406}"/>
    <cellStyle name="Output 5 3 4 6" xfId="10792" xr:uid="{8AB257FD-CC5D-4E4C-88A0-BABE7C43C6BB}"/>
    <cellStyle name="Output 5 3 4 7" xfId="12171" xr:uid="{AF39F20A-CA48-47E8-8C2F-3CBD445738B1}"/>
    <cellStyle name="Output 5 3 4 8" xfId="13472" xr:uid="{128CE81D-E127-4093-9127-6D9B120DC4D8}"/>
    <cellStyle name="Output 5 3 4 9" xfId="14619" xr:uid="{3842B4F2-0364-4E5A-B242-DB3523AB0C78}"/>
    <cellStyle name="Output 5 3 5" xfId="3808" xr:uid="{5B8D9FE7-7CC2-4CDE-82D6-F9D65249EA2D}"/>
    <cellStyle name="Output 5 3 5 10" xfId="16108" xr:uid="{BDAC719A-DDB7-4DD0-BE4A-46AA93976386}"/>
    <cellStyle name="Output 5 3 5 11" xfId="17437" xr:uid="{73EB2997-C5A3-4407-A9B1-F7DB814783CD}"/>
    <cellStyle name="Output 5 3 5 12" xfId="18768" xr:uid="{87C17848-AE6E-410E-996D-FC04B93129CE}"/>
    <cellStyle name="Output 5 3 5 13" xfId="17966" xr:uid="{D96F96C0-0845-40E7-814C-8D76203A3D4F}"/>
    <cellStyle name="Output 5 3 5 14" xfId="21158" xr:uid="{9CA0226B-0DA0-464D-AF0A-845C03873E48}"/>
    <cellStyle name="Output 5 3 5 15" xfId="22450" xr:uid="{2FE43554-98AC-44D2-9481-B5AA463B5F19}"/>
    <cellStyle name="Output 5 3 5 16" xfId="23739" xr:uid="{4EC6CDB3-8EF5-4346-8375-068508570A2A}"/>
    <cellStyle name="Output 5 3 5 2" xfId="4272" xr:uid="{3537BFE0-B2D9-4423-A5E0-5162E119C93F}"/>
    <cellStyle name="Output 5 3 5 3" xfId="6804" xr:uid="{B9F04741-235C-4C7F-AD94-C33A8E497F53}"/>
    <cellStyle name="Output 5 3 5 4" xfId="8133" xr:uid="{4EC30591-9D11-40F5-96C0-5CAABCE3CF4D}"/>
    <cellStyle name="Output 5 3 5 5" xfId="9462" xr:uid="{51BE8472-5EE6-404A-86B3-26DC0148C240}"/>
    <cellStyle name="Output 5 3 5 6" xfId="6007" xr:uid="{D0C27B6D-2D73-4F45-9E51-84EDF0ED8948}"/>
    <cellStyle name="Output 5 3 5 7" xfId="10448" xr:uid="{AB6A85CF-6D53-4512-B66E-AD12B09727EC}"/>
    <cellStyle name="Output 5 3 5 8" xfId="13294" xr:uid="{E52CAAF2-78E9-4969-B7FA-B2AD6467F07F}"/>
    <cellStyle name="Output 5 3 5 9" xfId="14778" xr:uid="{AD78DC79-2055-46E3-B4F0-323C8091080F}"/>
    <cellStyle name="Output 5 3 6" xfId="3963" xr:uid="{E4AC4163-209D-4764-AF66-1C7742CC3F45}"/>
    <cellStyle name="Output 5 3 6 10" xfId="16263" xr:uid="{67DC760C-9006-45BE-878E-CDF9462C8932}"/>
    <cellStyle name="Output 5 3 6 11" xfId="17592" xr:uid="{6F89CF4B-EB2F-481D-9E50-1475F1DC2DD7}"/>
    <cellStyle name="Output 5 3 6 12" xfId="18923" xr:uid="{E0E04306-B311-4B8C-B0A6-C64A58799C85}"/>
    <cellStyle name="Output 5 3 6 13" xfId="16430" xr:uid="{D149266B-33C8-4194-8AB8-16088C5F8D30}"/>
    <cellStyle name="Output 5 3 6 14" xfId="21313" xr:uid="{3E8176CA-B87B-494A-AE51-71DE1F371C66}"/>
    <cellStyle name="Output 5 3 6 15" xfId="22605" xr:uid="{298990B8-A67B-4C02-B82C-C8F25705C33E}"/>
    <cellStyle name="Output 5 3 6 16" xfId="23894" xr:uid="{05553B33-5736-419C-8C6D-1C1AE6686947}"/>
    <cellStyle name="Output 5 3 6 2" xfId="4261" xr:uid="{3AFC37FA-ACD2-42DB-9497-D99A6DEE9D51}"/>
    <cellStyle name="Output 5 3 6 3" xfId="6959" xr:uid="{884BE12B-8DD9-4CB5-B04E-F093B0ABB4DB}"/>
    <cellStyle name="Output 5 3 6 4" xfId="8288" xr:uid="{BD9118D8-3CCC-45A0-A766-454F8DFE371A}"/>
    <cellStyle name="Output 5 3 6 5" xfId="9617" xr:uid="{1B06BC15-0D71-4808-8CB9-BA4DECDF12FF}"/>
    <cellStyle name="Output 5 3 6 6" xfId="5814" xr:uid="{BEBC2F79-99FF-4685-84C8-6E46B6AA8450}"/>
    <cellStyle name="Output 5 3 6 7" xfId="11065" xr:uid="{BA1992E4-C6E9-4B06-B31A-3779E11CB3C9}"/>
    <cellStyle name="Output 5 3 6 8" xfId="13130" xr:uid="{AE5EA4D7-3B6D-4DCA-BEBB-AC020D25BFCE}"/>
    <cellStyle name="Output 5 3 6 9" xfId="14933" xr:uid="{628B5D25-ACB6-49CF-BA40-514F3D09BA38}"/>
    <cellStyle name="Output 5 3 7" xfId="4115" xr:uid="{FED419B3-F9E1-4DBA-8B57-189A6687C097}"/>
    <cellStyle name="Output 5 3 7 10" xfId="16415" xr:uid="{552E2504-3922-4F9E-9FE5-8F9D14D2EC3C}"/>
    <cellStyle name="Output 5 3 7 11" xfId="17744" xr:uid="{ADA4ACF1-0AAF-4BE5-A7BC-C7F1AA0705FE}"/>
    <cellStyle name="Output 5 3 7 12" xfId="19075" xr:uid="{38AD1824-11BB-4DF5-B818-668EDC825D62}"/>
    <cellStyle name="Output 5 3 7 13" xfId="15187" xr:uid="{DE717A7C-42C8-4B72-834E-D382D1CCD621}"/>
    <cellStyle name="Output 5 3 7 14" xfId="21465" xr:uid="{26402ED5-1619-4A55-91A3-022B78624F05}"/>
    <cellStyle name="Output 5 3 7 15" xfId="22757" xr:uid="{8851B7A9-DD6F-41AD-94E2-5CCFD99BDE9F}"/>
    <cellStyle name="Output 5 3 7 16" xfId="24046" xr:uid="{1097C2CF-679D-4976-A292-7A8DA88115E3}"/>
    <cellStyle name="Output 5 3 7 2" xfId="4394" xr:uid="{E32433A5-FE98-4924-B4FA-854459DDA938}"/>
    <cellStyle name="Output 5 3 7 3" xfId="7111" xr:uid="{9FE4FDCC-1D05-43F2-AB2A-4C4CD85EE376}"/>
    <cellStyle name="Output 5 3 7 4" xfId="8440" xr:uid="{01FE4D4B-5207-4A78-A03B-260FF0C1FC8D}"/>
    <cellStyle name="Output 5 3 7 5" xfId="9769" xr:uid="{0E8E0AC5-1653-46FF-A7ED-C516A6C48CBF}"/>
    <cellStyle name="Output 5 3 7 6" xfId="7177" xr:uid="{E82DCD2E-92AA-4ECE-A426-6323F5806B2C}"/>
    <cellStyle name="Output 5 3 7 7" xfId="9837" xr:uid="{98D92B5A-B9F5-43BE-A28D-537326C8B5AD}"/>
    <cellStyle name="Output 5 3 7 8" xfId="11749" xr:uid="{17A99FCA-D9E7-4FC3-BC99-EE32EBA987AA}"/>
    <cellStyle name="Output 5 3 7 9" xfId="15085" xr:uid="{429E7A22-536E-4F5D-8F0D-3A02FC2CD4D4}"/>
    <cellStyle name="Output 5 3 8" xfId="4643" xr:uid="{369C6E78-15AF-4856-A3E5-1A028C8BFB73}"/>
    <cellStyle name="Output 5 3 9" xfId="5971" xr:uid="{E16B86AD-0125-4BC4-B1E0-26775CD52F9F}"/>
    <cellStyle name="Output 5 4" xfId="3194" xr:uid="{BD649642-26AB-4FAC-BCC4-7EF168FDAE37}"/>
    <cellStyle name="Output 5 4 10" xfId="15494" xr:uid="{A53E8052-F667-4ACB-BFF9-6E514624ACF3}"/>
    <cellStyle name="Output 5 4 11" xfId="16823" xr:uid="{701FC7D3-9EF0-41DB-B4EC-E44D64D23173}"/>
    <cellStyle name="Output 5 4 12" xfId="18154" xr:uid="{0C84B046-6CE8-4162-9EDE-71499FDABAC8}"/>
    <cellStyle name="Output 5 4 13" xfId="19224" xr:uid="{E5D9D6FF-7BFB-43F5-9A3B-FD59D7D92ADB}"/>
    <cellStyle name="Output 5 4 14" xfId="20544" xr:uid="{A6C86471-9DEC-40D3-A923-A28B66F2806D}"/>
    <cellStyle name="Output 5 4 15" xfId="21836" xr:uid="{60A6A197-DDC1-46B2-B308-F9834F24D32A}"/>
    <cellStyle name="Output 5 4 16" xfId="23125" xr:uid="{4E4CF44D-5401-48E2-8285-817386414BA4}"/>
    <cellStyle name="Output 5 4 2" xfId="4630" xr:uid="{7636E864-61C3-4233-AA94-F9F440E138D6}"/>
    <cellStyle name="Output 5 4 3" xfId="6190" xr:uid="{83585E6F-6802-4E05-91FD-75958626AE29}"/>
    <cellStyle name="Output 5 4 4" xfId="7519" xr:uid="{035F640E-9296-463B-9F4A-B117B4B6609B}"/>
    <cellStyle name="Output 5 4 5" xfId="8848" xr:uid="{D9AF90AC-80BF-4A1F-9330-CF3345B28D24}"/>
    <cellStyle name="Output 5 4 6" xfId="9934" xr:uid="{434D85C0-4ED8-4BFE-BA10-D75FB88582FF}"/>
    <cellStyle name="Output 5 4 7" xfId="11270" xr:uid="{B31D56C4-EDB9-46FA-AD9D-A0FECD7B2333}"/>
    <cellStyle name="Output 5 4 8" xfId="13178" xr:uid="{2395B27A-A665-470A-84BA-A37094F8F6F9}"/>
    <cellStyle name="Output 5 4 9" xfId="14164" xr:uid="{9395DF58-A244-40A9-BF3A-CE5A7B1B13D5}"/>
    <cellStyle name="Output 5 5" xfId="3359" xr:uid="{1E33675D-20C4-4ECE-BABA-A1C0803420F4}"/>
    <cellStyle name="Output 5 5 10" xfId="15659" xr:uid="{E645D2C0-063E-4093-B409-411A229E2496}"/>
    <cellStyle name="Output 5 5 11" xfId="16988" xr:uid="{127FA3E9-DAEB-422E-AF6A-77BDF2AD4107}"/>
    <cellStyle name="Output 5 5 12" xfId="18319" xr:uid="{44C92A78-8040-42AC-9D28-0896543FFDF1}"/>
    <cellStyle name="Output 5 5 13" xfId="19094" xr:uid="{3CFA053F-0F1F-416D-B8D5-251659C81833}"/>
    <cellStyle name="Output 5 5 14" xfId="20709" xr:uid="{041CE18F-D27A-45CF-93F0-7EA25DE0EE42}"/>
    <cellStyle name="Output 5 5 15" xfId="22001" xr:uid="{318042D5-00B9-4D5C-BB44-BED95A342743}"/>
    <cellStyle name="Output 5 5 16" xfId="23290" xr:uid="{282EFFBE-1B3B-45C0-8539-559EEDED5EF5}"/>
    <cellStyle name="Output 5 5 2" xfId="4478" xr:uid="{41B24901-BC6D-404E-9E5E-578CEBD0BA77}"/>
    <cellStyle name="Output 5 5 3" xfId="6355" xr:uid="{CFE5EBB8-0754-4CEA-84FF-19E25AEA3165}"/>
    <cellStyle name="Output 5 5 4" xfId="7684" xr:uid="{2899439B-6C81-4546-A8E8-46BA93BB62EC}"/>
    <cellStyle name="Output 5 5 5" xfId="9013" xr:uid="{76E1E840-9687-4578-B535-2E4E9FB2183B}"/>
    <cellStyle name="Output 5 5 6" xfId="9787" xr:uid="{4B98C54F-24D8-4EF1-9931-466400E81368}"/>
    <cellStyle name="Output 5 5 7" xfId="11119" xr:uid="{0F945C2F-139F-4A3C-B4B3-74989406E3F1}"/>
    <cellStyle name="Output 5 5 8" xfId="11152" xr:uid="{CF25F0B6-17D1-4DD4-AED5-58EAE8C55906}"/>
    <cellStyle name="Output 5 5 9" xfId="14329" xr:uid="{1AE1F163-17CF-4F77-B351-A56BD30D971F}"/>
    <cellStyle name="Output 5 6" xfId="3520" xr:uid="{B434C898-7951-4AA9-8E91-BE74DF9C920F}"/>
    <cellStyle name="Output 5 6 10" xfId="15820" xr:uid="{6465AC67-5AEF-4B2A-9A1E-A40BB631AEBB}"/>
    <cellStyle name="Output 5 6 11" xfId="17149" xr:uid="{B5CAFBA0-05C0-44BA-A883-CD7391DD14F0}"/>
    <cellStyle name="Output 5 6 12" xfId="18480" xr:uid="{38FDD852-8DEA-42F9-9C94-145F47FB4653}"/>
    <cellStyle name="Output 5 6 13" xfId="12101" xr:uid="{935C9BB4-08B8-4825-AB9F-7D08D5D19F6F}"/>
    <cellStyle name="Output 5 6 14" xfId="20870" xr:uid="{51F1AD3E-909C-4672-9C7D-FD853263A618}"/>
    <cellStyle name="Output 5 6 15" xfId="22162" xr:uid="{63CEB11B-F80B-417B-8EE0-F221AEEF486B}"/>
    <cellStyle name="Output 5 6 16" xfId="23451" xr:uid="{560D61D8-9F6C-4ED5-9244-8B12C0E6BAFC}"/>
    <cellStyle name="Output 5 6 2" xfId="4388" xr:uid="{37A21739-EFF8-4B24-AAD4-606BD1B0BC0F}"/>
    <cellStyle name="Output 5 6 3" xfId="6516" xr:uid="{54E6BF78-EBE7-4A6C-9209-6D7A1B4BBC4C}"/>
    <cellStyle name="Output 5 6 4" xfId="7845" xr:uid="{550F33BA-789A-49E7-86F5-BD97FF08DD1D}"/>
    <cellStyle name="Output 5 6 5" xfId="9174" xr:uid="{F51CEAFB-D4CE-48E3-A111-3928D3F332E9}"/>
    <cellStyle name="Output 5 6 6" xfId="5484" xr:uid="{F916FE45-159B-4239-AE24-3FD2674AECB4}"/>
    <cellStyle name="Output 5 6 7" xfId="10104" xr:uid="{1D1DABE1-3708-45CC-8C42-0EFB93BF495D}"/>
    <cellStyle name="Output 5 6 8" xfId="11908" xr:uid="{7468133C-6143-41E2-B8B6-0B59A5B10F7D}"/>
    <cellStyle name="Output 5 6 9" xfId="14490" xr:uid="{F43B9C76-3FA9-46B9-A432-89466DE5914D}"/>
    <cellStyle name="Output 5 7" xfId="3679" xr:uid="{6753C874-D6DE-4DFF-884D-341F5B36D31B}"/>
    <cellStyle name="Output 5 7 10" xfId="15979" xr:uid="{2527C712-889A-4BEB-BF7D-9A383157A7B4}"/>
    <cellStyle name="Output 5 7 11" xfId="17308" xr:uid="{A3780CD0-BD4B-4627-91E7-ED601167A76B}"/>
    <cellStyle name="Output 5 7 12" xfId="18639" xr:uid="{1D7F7CDD-CBE6-44C2-BB2D-2290E6D7BEE6}"/>
    <cellStyle name="Output 5 7 13" xfId="19714" xr:uid="{03DCD970-3BFA-4CB0-8954-6202A2282B1A}"/>
    <cellStyle name="Output 5 7 14" xfId="21029" xr:uid="{49EDAE17-AD4E-4D1C-A855-4A214BE6D3C4}"/>
    <cellStyle name="Output 5 7 15" xfId="22321" xr:uid="{04405F8D-470A-4040-AA97-8F0C8523F7DD}"/>
    <cellStyle name="Output 5 7 16" xfId="23610" xr:uid="{39767F19-E9E1-4407-ABDA-921CEF8001C4}"/>
    <cellStyle name="Output 5 7 2" xfId="5220" xr:uid="{439AEFDF-C3CA-4019-9252-70A414677563}"/>
    <cellStyle name="Output 5 7 3" xfId="6675" xr:uid="{8091F68E-9C34-4178-AE94-A76C56F50495}"/>
    <cellStyle name="Output 5 7 4" xfId="8004" xr:uid="{A916E101-A90A-47D4-82CE-F3E75DBD3E87}"/>
    <cellStyle name="Output 5 7 5" xfId="9333" xr:uid="{7627B87D-0E6D-41B2-AA6F-8FDBA6CD471F}"/>
    <cellStyle name="Output 5 7 6" xfId="10495" xr:uid="{5FA92C56-1A42-48FE-AE4A-4E231C927BCB}"/>
    <cellStyle name="Output 5 7 7" xfId="11857" xr:uid="{35A7A7AF-D091-4558-A282-FE06EF4D814D}"/>
    <cellStyle name="Output 5 7 8" xfId="12815" xr:uid="{98409949-2E85-413C-BEFC-27BE875BBA5A}"/>
    <cellStyle name="Output 5 7 9" xfId="14649" xr:uid="{99F70D31-229A-4F46-981C-D6950922D120}"/>
    <cellStyle name="Output 5 8" xfId="3834" xr:uid="{7B97BFF2-C7E2-4E66-B698-45B5B60B4945}"/>
    <cellStyle name="Output 5 8 10" xfId="16134" xr:uid="{1C53F19E-1C28-4A7C-8595-DCAA616D3110}"/>
    <cellStyle name="Output 5 8 11" xfId="17463" xr:uid="{FE054527-5DDC-4C4D-9F2C-34D66A10C201}"/>
    <cellStyle name="Output 5 8 12" xfId="18794" xr:uid="{7D454563-7451-4589-B123-D0DA484C04AC}"/>
    <cellStyle name="Output 5 8 13" xfId="19965" xr:uid="{C18DAA7C-BB70-4B2B-A84D-679EC8D3BE95}"/>
    <cellStyle name="Output 5 8 14" xfId="21184" xr:uid="{7A88F7F3-ECB6-45F2-984B-E3571861A634}"/>
    <cellStyle name="Output 5 8 15" xfId="22476" xr:uid="{E0E249AA-42A8-4E06-AD95-BFAC685B93FF}"/>
    <cellStyle name="Output 5 8 16" xfId="23765" xr:uid="{FB4112F9-757A-46AE-BB51-726AD3060C36}"/>
    <cellStyle name="Output 5 8 2" xfId="5528" xr:uid="{F9B61FF9-C123-495E-9129-B153C4788CC9}"/>
    <cellStyle name="Output 5 8 3" xfId="6830" xr:uid="{464E5E60-B376-47CC-84FD-D8462684478C}"/>
    <cellStyle name="Output 5 8 4" xfId="8159" xr:uid="{0091FEFA-FF5F-4ACB-B928-B83DD5C10987}"/>
    <cellStyle name="Output 5 8 5" xfId="9488" xr:uid="{EBEA7565-7331-4D96-B107-090D43B13690}"/>
    <cellStyle name="Output 5 8 6" xfId="10788" xr:uid="{0497C48C-46F7-40BA-852F-B10199C20128}"/>
    <cellStyle name="Output 5 8 7" xfId="12318" xr:uid="{F1C9A88C-05A9-439F-9813-99C5767C49A9}"/>
    <cellStyle name="Output 5 8 8" xfId="12295" xr:uid="{BDC9E013-C2B1-45C4-B3C4-B19D03E9689F}"/>
    <cellStyle name="Output 5 8 9" xfId="14804" xr:uid="{9E759986-F9AC-4FD2-98D4-A449874480A7}"/>
    <cellStyle name="Output 5 9" xfId="3987" xr:uid="{E426E74D-2427-4724-BD47-DF7F0DFE228E}"/>
    <cellStyle name="Output 5 9 10" xfId="16287" xr:uid="{A203D26B-938F-4365-80DC-37CAECAC9349}"/>
    <cellStyle name="Output 5 9 11" xfId="17616" xr:uid="{17522B9A-AB49-4B95-B9A6-6AB52871457B}"/>
    <cellStyle name="Output 5 9 12" xfId="18947" xr:uid="{1B5C8B7D-9C67-4C5A-B991-03D5952CFB96}"/>
    <cellStyle name="Output 5 9 13" xfId="12842" xr:uid="{6ED200B6-4C78-457F-97E2-04D37FB43183}"/>
    <cellStyle name="Output 5 9 14" xfId="21337" xr:uid="{CA75888D-80BE-483E-A391-9E5AAD37F1DB}"/>
    <cellStyle name="Output 5 9 15" xfId="22629" xr:uid="{D82B2AB5-4CE9-4B0A-889D-E41121CC45A4}"/>
    <cellStyle name="Output 5 9 16" xfId="23918" xr:uid="{E25475FB-C94F-45B2-A2DE-69A06174325E}"/>
    <cellStyle name="Output 5 9 2" xfId="4249" xr:uid="{6BCDA009-954E-4678-BBD0-0A4E34BC92E1}"/>
    <cellStyle name="Output 5 9 3" xfId="6983" xr:uid="{104FDDBC-11E0-4921-9B83-FD22E4DC75E5}"/>
    <cellStyle name="Output 5 9 4" xfId="8312" xr:uid="{408F0F2F-497D-4B2D-BBB1-A471439485A4}"/>
    <cellStyle name="Output 5 9 5" xfId="9641" xr:uid="{550B69A1-E898-47F4-BF2E-0C5BF39B51F0}"/>
    <cellStyle name="Output 5 9 6" xfId="5088" xr:uid="{AE528DFF-B68E-4481-8329-3D7DAC0FE5ED}"/>
    <cellStyle name="Output 5 9 7" xfId="11101" xr:uid="{1D812C5D-CE78-49DE-B789-9FCA483613A0}"/>
    <cellStyle name="Output 5 9 8" xfId="13597" xr:uid="{717BE6CF-8B83-4FD5-A411-E42BF8FE1BDF}"/>
    <cellStyle name="Output 5 9 9" xfId="14957" xr:uid="{9AF19FA0-590D-44E8-A75B-20351DFFC5D8}"/>
    <cellStyle name="Output 6" xfId="2915" xr:uid="{42670BF4-DF3D-4B85-A269-279548FB505A}"/>
    <cellStyle name="Output 6 10" xfId="7241" xr:uid="{AF9053EB-A853-4CDC-AB97-1D166A478FD2}"/>
    <cellStyle name="Output 6 11" xfId="8570" xr:uid="{81EB1970-4ECB-4DF2-8531-D4F0E545E8E8}"/>
    <cellStyle name="Output 6 12" xfId="9947" xr:uid="{35558A1A-337F-495A-9FD3-7E8110F0341E}"/>
    <cellStyle name="Output 6 13" xfId="11285" xr:uid="{B4E77EE4-A78A-4940-B277-C84D54F98BB5}"/>
    <cellStyle name="Output 6 14" xfId="12516" xr:uid="{7B3F6437-8ACF-4545-9757-47A3C3F21C92}"/>
    <cellStyle name="Output 6 15" xfId="13886" xr:uid="{811C725F-B10A-4E0A-84A6-1A8FD31DF6F4}"/>
    <cellStyle name="Output 6 16" xfId="15215" xr:uid="{D741A4F8-F296-4E40-8074-168755A0103D}"/>
    <cellStyle name="Output 6 17" xfId="16545" xr:uid="{2C718E1B-CAF8-4392-A289-E9917E126A4E}"/>
    <cellStyle name="Output 6 18" xfId="17875" xr:uid="{41C2D3AD-F209-4169-9487-BED6DA6B5173}"/>
    <cellStyle name="Output 6 19" xfId="19237" xr:uid="{3C275DE6-0B92-4849-812C-65806EFA7A31}"/>
    <cellStyle name="Output 6 2" xfId="3264" xr:uid="{1E98735A-8370-4497-9E99-2262250C0CB8}"/>
    <cellStyle name="Output 6 2 10" xfId="15564" xr:uid="{27EF6D58-6F1A-4334-860A-55FACD625530}"/>
    <cellStyle name="Output 6 2 11" xfId="16893" xr:uid="{723BB0AD-90AC-431E-B607-034ED2FF5A9F}"/>
    <cellStyle name="Output 6 2 12" xfId="18224" xr:uid="{2D53C86A-14F1-4FC5-81DF-EE345C2F3962}"/>
    <cellStyle name="Output 6 2 13" xfId="19600" xr:uid="{BE3F829E-CD79-41DC-A0B0-F16F0A83A58A}"/>
    <cellStyle name="Output 6 2 14" xfId="20614" xr:uid="{AEB22916-ED15-4E5F-AD35-8A2422EA4BDA}"/>
    <cellStyle name="Output 6 2 15" xfId="21906" xr:uid="{74D57288-BD13-4826-82CA-9EA9F0ACD09F}"/>
    <cellStyle name="Output 6 2 16" xfId="23195" xr:uid="{9176294F-9593-449F-B72F-A1608D90102B}"/>
    <cellStyle name="Output 6 2 2" xfId="5076" xr:uid="{DF9084E0-9E8A-41D8-80A3-4248D224A174}"/>
    <cellStyle name="Output 6 2 3" xfId="6260" xr:uid="{12F9B503-3A3C-4A4B-A6D5-4F741B34413A}"/>
    <cellStyle name="Output 6 2 4" xfId="7589" xr:uid="{CFA52E1C-61CF-4A56-9118-AEEB69DF0BB9}"/>
    <cellStyle name="Output 6 2 5" xfId="8918" xr:uid="{9752C054-0A53-4575-AD14-80E7993B2B67}"/>
    <cellStyle name="Output 6 2 6" xfId="10360" xr:uid="{F2D66C16-35FB-45C6-A160-3F13A18CD68F}"/>
    <cellStyle name="Output 6 2 7" xfId="11714" xr:uid="{CAD5C269-B340-4AB1-BBFA-C005DBB7191F}"/>
    <cellStyle name="Output 6 2 8" xfId="12065" xr:uid="{03336F6B-6EC6-48E6-AE0B-221607D7593C}"/>
    <cellStyle name="Output 6 2 9" xfId="14234" xr:uid="{A09BC812-339B-44BB-AEFC-24E773BC6476}"/>
    <cellStyle name="Output 6 20" xfId="20281" xr:uid="{D81913D8-D1D1-44D4-9466-137E82A5C926}"/>
    <cellStyle name="Output 6 21" xfId="21574" xr:uid="{A605215A-AA0F-4C0F-8918-C62261DDB83D}"/>
    <cellStyle name="Output 6 22" xfId="22865" xr:uid="{B7BE3720-C954-4CB2-A586-FF9119513727}"/>
    <cellStyle name="Output 6 3" xfId="3429" xr:uid="{8628C970-8042-47C3-ADF9-B0A560E9CA57}"/>
    <cellStyle name="Output 6 3 10" xfId="15729" xr:uid="{F3C2C7A5-2008-4D4C-9921-9380D4508D41}"/>
    <cellStyle name="Output 6 3 11" xfId="17058" xr:uid="{EF3F1204-6814-4749-A171-5D2510948D5F}"/>
    <cellStyle name="Output 6 3 12" xfId="18389" xr:uid="{4D0E5F3B-6D64-46E8-BA79-20EC8C205617}"/>
    <cellStyle name="Output 6 3 13" xfId="19467" xr:uid="{CC2D4A10-45EA-4F82-BC4A-33A5D430FE8E}"/>
    <cellStyle name="Output 6 3 14" xfId="20779" xr:uid="{8CCCA34D-F8E5-49E7-AC95-776C5EC32CB5}"/>
    <cellStyle name="Output 6 3 15" xfId="22071" xr:uid="{3F7897C0-EE9E-4AD3-BBB3-8C889D680CA4}"/>
    <cellStyle name="Output 6 3 16" xfId="23360" xr:uid="{A67C3CB5-724E-4992-9494-F6C641E1BD29}"/>
    <cellStyle name="Output 6 3 2" xfId="4909" xr:uid="{89E46F6A-C89F-4D00-BC89-693B2000AD29}"/>
    <cellStyle name="Output 6 3 3" xfId="6425" xr:uid="{02CC1870-B44B-4DE5-9FF5-283B344A1172}"/>
    <cellStyle name="Output 6 3 4" xfId="7754" xr:uid="{920E50AF-07A3-41A8-B7DB-9CC58EE2FE51}"/>
    <cellStyle name="Output 6 3 5" xfId="9083" xr:uid="{8FFFF69A-4785-48AE-977C-EC227835F55C}"/>
    <cellStyle name="Output 6 3 6" xfId="10202" xr:uid="{DCF2B85F-2C44-4027-84DE-82BB1BFB61F2}"/>
    <cellStyle name="Output 6 3 7" xfId="11548" xr:uid="{EA7F7CFF-A151-467C-B865-EC024A60DBAB}"/>
    <cellStyle name="Output 6 3 8" xfId="12003" xr:uid="{5CBDE311-C6EE-4BD0-8F2D-C11A5EAC5238}"/>
    <cellStyle name="Output 6 3 9" xfId="14399" xr:uid="{1884E3F9-455E-4ED5-BAE3-E1676FE9EB26}"/>
    <cellStyle name="Output 6 4" xfId="3589" xr:uid="{0BF78714-CD64-491A-B6ED-1C17C700793D}"/>
    <cellStyle name="Output 6 4 10" xfId="15889" xr:uid="{881EED85-73C4-48D8-AFD4-A85DE996C65B}"/>
    <cellStyle name="Output 6 4 11" xfId="17218" xr:uid="{5E38CA1F-8DA8-4CEF-BEA5-B70E4E4F43C0}"/>
    <cellStyle name="Output 6 4 12" xfId="18549" xr:uid="{9DF95901-3CFE-40C8-9EF1-CDB328F9DA97}"/>
    <cellStyle name="Output 6 4 13" xfId="20095" xr:uid="{987F8021-BA70-4F02-99F5-DA3F39CA937F}"/>
    <cellStyle name="Output 6 4 14" xfId="20939" xr:uid="{9E753E6B-DD35-4F83-AA78-B148403F0F08}"/>
    <cellStyle name="Output 6 4 15" xfId="22231" xr:uid="{60BC2976-61A4-4B46-872E-6EE7F9C60B17}"/>
    <cellStyle name="Output 6 4 16" xfId="23520" xr:uid="{5259570D-7CB3-4B36-AB4C-051799F83D22}"/>
    <cellStyle name="Output 6 4 2" xfId="5685" xr:uid="{D71D92E9-4E1D-49B7-93B9-89EE43CE6E92}"/>
    <cellStyle name="Output 6 4 3" xfId="6585" xr:uid="{9D48666B-A24E-449F-8E16-006FB0E89C4F}"/>
    <cellStyle name="Output 6 4 4" xfId="7914" xr:uid="{2450A63D-FB30-4ED2-A5DC-D26F0A785227}"/>
    <cellStyle name="Output 6 4 5" xfId="9243" xr:uid="{7AE9C843-9605-4D4C-86C1-BB786C238F4A}"/>
    <cellStyle name="Output 6 4 6" xfId="10936" xr:uid="{33086D8C-7AF4-4E16-BD32-75DA3D7BCF32}"/>
    <cellStyle name="Output 6 4 7" xfId="12324" xr:uid="{7F151E94-F59A-4F9B-9C02-173638CEB708}"/>
    <cellStyle name="Output 6 4 8" xfId="11989" xr:uid="{2229ED54-1AB6-496D-B683-F94DD4A9ACF6}"/>
    <cellStyle name="Output 6 4 9" xfId="14559" xr:uid="{F4B29F16-ED49-4AD7-9495-36F638BDA205}"/>
    <cellStyle name="Output 6 5" xfId="3748" xr:uid="{393DFD4B-DEDF-4ED0-8F6F-934E58E57719}"/>
    <cellStyle name="Output 6 5 10" xfId="16048" xr:uid="{0C865B46-7788-4A49-BA85-ED7BC33976C6}"/>
    <cellStyle name="Output 6 5 11" xfId="17377" xr:uid="{D6FD6A26-060B-4DFF-8F3E-0DFC5BE7076E}"/>
    <cellStyle name="Output 6 5 12" xfId="18708" xr:uid="{9ECDF217-496F-451D-9711-E61A9111F554}"/>
    <cellStyle name="Output 6 5 13" xfId="19268" xr:uid="{D45A7349-6028-4773-9A2D-152FB439C545}"/>
    <cellStyle name="Output 6 5 14" xfId="21098" xr:uid="{ADA20B52-97FE-45C8-8532-F4AB2B269DB2}"/>
    <cellStyle name="Output 6 5 15" xfId="22390" xr:uid="{AD56F566-DE32-4BAD-888C-F7D3EEB17637}"/>
    <cellStyle name="Output 6 5 16" xfId="23679" xr:uid="{29BEDE38-B7A8-4CF0-80E4-5D323EE6A0B9}"/>
    <cellStyle name="Output 6 5 2" xfId="4680" xr:uid="{4A8633D8-1048-4540-B172-4A327D2299DC}"/>
    <cellStyle name="Output 6 5 3" xfId="6744" xr:uid="{2282C8BE-3B8A-4976-B59E-9A20DF5A54B7}"/>
    <cellStyle name="Output 6 5 4" xfId="8073" xr:uid="{A8F3E843-E7DF-42CE-9FEE-FBBD0CE138ED}"/>
    <cellStyle name="Output 6 5 5" xfId="9402" xr:uid="{8EB108EB-4050-4EFB-961D-D9D178308B2D}"/>
    <cellStyle name="Output 6 5 6" xfId="9980" xr:uid="{1032E279-8CDC-419F-A10A-763E92D78609}"/>
    <cellStyle name="Output 6 5 7" xfId="10635" xr:uid="{8AD8FD9C-3682-4562-858C-3D028BC3F9A2}"/>
    <cellStyle name="Output 6 5 8" xfId="13450" xr:uid="{4B9F6529-599D-4F08-BEDD-4BABC6DA1364}"/>
    <cellStyle name="Output 6 5 9" xfId="14718" xr:uid="{3CB0559D-67AF-45DF-981F-D28D0BDAA118}"/>
    <cellStyle name="Output 6 6" xfId="3903" xr:uid="{B4C97430-93A5-4278-B8B2-7954C4894813}"/>
    <cellStyle name="Output 6 6 10" xfId="16203" xr:uid="{6CB6AB84-22E4-4C6C-8547-51B8BE8D8089}"/>
    <cellStyle name="Output 6 6 11" xfId="17532" xr:uid="{8E87E611-3689-4945-98F5-6149045D6C70}"/>
    <cellStyle name="Output 6 6 12" xfId="18863" xr:uid="{F13DB7F4-E33F-4FA1-A741-781BC0045416}"/>
    <cellStyle name="Output 6 6 13" xfId="19388" xr:uid="{C498F0C6-71FA-42AC-A560-BB90E972D975}"/>
    <cellStyle name="Output 6 6 14" xfId="21253" xr:uid="{FA8F88A5-4A81-4B12-8268-E8B1BCCE7DFF}"/>
    <cellStyle name="Output 6 6 15" xfId="22545" xr:uid="{C52A67F6-85F5-4514-B9AE-6CD07C0454A8}"/>
    <cellStyle name="Output 6 6 16" xfId="23834" xr:uid="{48876D13-0145-4BEF-9B34-5BAFCE79D767}"/>
    <cellStyle name="Output 6 6 2" xfId="4820" xr:uid="{AC1006BE-A2DE-4D4E-8DF2-979C67BC2ACC}"/>
    <cellStyle name="Output 6 6 3" xfId="6899" xr:uid="{44961958-E147-45FC-8ABC-838A7132E3F1}"/>
    <cellStyle name="Output 6 6 4" xfId="8228" xr:uid="{A2559867-882C-4460-B0FD-2C553E1908BF}"/>
    <cellStyle name="Output 6 6 5" xfId="9557" xr:uid="{C89A727A-D339-4CC5-81C0-AC37BF0E872E}"/>
    <cellStyle name="Output 6 6 6" xfId="10115" xr:uid="{FD699EFE-AA74-40F4-8719-09E4878C610B}"/>
    <cellStyle name="Output 6 6 7" xfId="11474" xr:uid="{760ABD82-D391-4158-AB88-E634633F4B88}"/>
    <cellStyle name="Output 6 6 8" xfId="12949" xr:uid="{06DF6E44-F57D-4E87-8317-98151AD0B1A4}"/>
    <cellStyle name="Output 6 6 9" xfId="14873" xr:uid="{C0A1CCFA-4799-478E-BEAB-30A48969BF52}"/>
    <cellStyle name="Output 6 7" xfId="4055" xr:uid="{A9DD107E-3A2B-4692-9AAC-2F5B9E3A8A14}"/>
    <cellStyle name="Output 6 7 10" xfId="16355" xr:uid="{1190939F-BD8C-417F-B4BE-D92884ED22DB}"/>
    <cellStyle name="Output 6 7 11" xfId="17684" xr:uid="{FE872018-6A0C-40A7-9100-3266A5BB9FF6}"/>
    <cellStyle name="Output 6 7 12" xfId="19015" xr:uid="{1A14A534-36E3-45F2-A3FB-04DB3DAB41E3}"/>
    <cellStyle name="Output 6 7 13" xfId="15184" xr:uid="{37501589-6A09-4BBD-9C99-7FA0DCEA09CB}"/>
    <cellStyle name="Output 6 7 14" xfId="21405" xr:uid="{7B9B170A-AE5C-4795-A23F-B9AD116D6E40}"/>
    <cellStyle name="Output 6 7 15" xfId="22697" xr:uid="{DC9FD593-9618-48B5-90F8-FFC3ABADAC67}"/>
    <cellStyle name="Output 6 7 16" xfId="23986" xr:uid="{4E46D195-3903-4DB1-9F28-7A182F870484}"/>
    <cellStyle name="Output 6 7 2" xfId="4413" xr:uid="{9C5448CF-9B1C-4EB2-9AE9-6A8343A9C91A}"/>
    <cellStyle name="Output 6 7 3" xfId="7051" xr:uid="{6EE5E5E5-C273-4AB3-BFB8-4B2B3E5206BD}"/>
    <cellStyle name="Output 6 7 4" xfId="8380" xr:uid="{EED6491F-EFDD-4BC2-B95B-F13330666117}"/>
    <cellStyle name="Output 6 7 5" xfId="9709" xr:uid="{4AEF3B09-D760-497F-800F-F6EC73B6A390}"/>
    <cellStyle name="Output 6 7 6" xfId="7212" xr:uid="{45BE03ED-24F8-4998-8118-6F7CE1D48525}"/>
    <cellStyle name="Output 6 7 7" xfId="11054" xr:uid="{3830EEB6-CEBD-4208-A0A4-E18A60F63427}"/>
    <cellStyle name="Output 6 7 8" xfId="12574" xr:uid="{B5CF07B0-EE7C-4072-AC04-E6FF76A56BB5}"/>
    <cellStyle name="Output 6 7 9" xfId="15025" xr:uid="{D58DCDE6-E5C9-4441-B384-D343D127D1E2}"/>
    <cellStyle name="Output 6 8" xfId="4646" xr:uid="{1F40C7E5-C9AA-49FC-9CD8-DC1B911A8AFE}"/>
    <cellStyle name="Output 6 9" xfId="5911" xr:uid="{4096F24F-CA89-465C-B42F-DFD0ECC31579}"/>
    <cellStyle name="Output 7" xfId="2976" xr:uid="{54154FCE-9B9E-4D79-AAC5-609B328E8650}"/>
    <cellStyle name="Output 7 10" xfId="7302" xr:uid="{8A13A825-435A-4DCB-9009-B019B9798A96}"/>
    <cellStyle name="Output 7 11" xfId="8631" xr:uid="{50F48B60-79FE-4F8F-B3D2-F6AB587FF542}"/>
    <cellStyle name="Output 7 12" xfId="10963" xr:uid="{930E5734-D7FA-4229-8ACB-D4D183F79A69}"/>
    <cellStyle name="Output 7 13" xfId="12351" xr:uid="{863271F9-53F7-4550-9924-75E21D582340}"/>
    <cellStyle name="Output 7 14" xfId="11584" xr:uid="{465B0B60-3976-4E69-8758-CD9510BDA4E8}"/>
    <cellStyle name="Output 7 15" xfId="13947" xr:uid="{A14AC202-0855-4D5D-9145-CAAFB13282DB}"/>
    <cellStyle name="Output 7 16" xfId="15276" xr:uid="{F8BD47EB-E9DE-489A-9B6D-3247B98648A7}"/>
    <cellStyle name="Output 7 17" xfId="16606" xr:uid="{B8CE48AF-6777-4C16-B529-8793A050022C}"/>
    <cellStyle name="Output 7 18" xfId="17936" xr:uid="{3DD8B0CA-0E07-480F-AAAE-37A9A0AB7646}"/>
    <cellStyle name="Output 7 19" xfId="20120" xr:uid="{E0F314F8-FFFC-45E7-9B1A-764C73B568F5}"/>
    <cellStyle name="Output 7 2" xfId="3325" xr:uid="{0DCDBCB6-3C6A-4BE4-A790-8CECADBB8207}"/>
    <cellStyle name="Output 7 2 10" xfId="15625" xr:uid="{E11208B2-E165-4A16-A72E-D2EE5A272692}"/>
    <cellStyle name="Output 7 2 11" xfId="16954" xr:uid="{017F256A-86FA-459B-9450-B8E2DD66BE72}"/>
    <cellStyle name="Output 7 2 12" xfId="18285" xr:uid="{B6A51BC0-4AA8-4ECC-A793-BDB751418AE3}"/>
    <cellStyle name="Output 7 2 13" xfId="19468" xr:uid="{70702142-BAA3-4012-B0E2-AFB9D4082DF2}"/>
    <cellStyle name="Output 7 2 14" xfId="20675" xr:uid="{6F1D776F-9234-4D6E-988E-41FDD2899F6A}"/>
    <cellStyle name="Output 7 2 15" xfId="21967" xr:uid="{489F3BBF-B020-4DFF-8C39-5F77007B4C97}"/>
    <cellStyle name="Output 7 2 16" xfId="23256" xr:uid="{8A578828-72C9-442A-9E49-435F8F9D1784}"/>
    <cellStyle name="Output 7 2 2" xfId="4910" xr:uid="{047E6551-92E5-4886-B428-C2676981B402}"/>
    <cellStyle name="Output 7 2 3" xfId="6321" xr:uid="{A25A1A72-9D92-45D7-9393-C13CE8ADBCF0}"/>
    <cellStyle name="Output 7 2 4" xfId="7650" xr:uid="{1CB4C731-B340-42E9-88C9-718A82FA3E56}"/>
    <cellStyle name="Output 7 2 5" xfId="8979" xr:uid="{36D234EC-6F89-453E-8328-5C3ABC5A94D5}"/>
    <cellStyle name="Output 7 2 6" xfId="10203" xr:uid="{647A79F7-D3BA-424C-A12A-89B6FAF2D57C}"/>
    <cellStyle name="Output 7 2 7" xfId="11549" xr:uid="{F2EA1377-2526-4B36-80B8-62C94AF135C1}"/>
    <cellStyle name="Output 7 2 8" xfId="11643" xr:uid="{546D0177-EDD9-44FA-B0A5-11B06BAB7748}"/>
    <cellStyle name="Output 7 2 9" xfId="14295" xr:uid="{0FEE2147-C76A-4934-B45D-0EF2C593EA20}"/>
    <cellStyle name="Output 7 20" xfId="20342" xr:uid="{DF2C4A4D-7F15-4915-B31C-1FDF86DF7842}"/>
    <cellStyle name="Output 7 21" xfId="21635" xr:uid="{EA5A4B93-0A9B-4EEE-8DDB-B6F7BE9E172D}"/>
    <cellStyle name="Output 7 22" xfId="22926" xr:uid="{3E7DEF7B-7F75-41C5-B8E3-9BB2B1EEEF6A}"/>
    <cellStyle name="Output 7 3" xfId="3490" xr:uid="{38917E94-3611-4EAD-9C15-9233A9F23860}"/>
    <cellStyle name="Output 7 3 10" xfId="15790" xr:uid="{3ECE729C-50A0-43DD-B2D0-512BA2D5A3CB}"/>
    <cellStyle name="Output 7 3 11" xfId="17119" xr:uid="{2DD7AD7C-60F0-44AC-A20E-BC635C320E9A}"/>
    <cellStyle name="Output 7 3 12" xfId="18450" xr:uid="{8CCF9931-1EE8-4744-A76D-831788A76FBF}"/>
    <cellStyle name="Output 7 3 13" xfId="19440" xr:uid="{B05E4FB6-FEBF-43E1-881B-FF88F28A7E4F}"/>
    <cellStyle name="Output 7 3 14" xfId="20840" xr:uid="{B520C03C-CAAA-4159-B691-B72574940295}"/>
    <cellStyle name="Output 7 3 15" xfId="22132" xr:uid="{671AFF16-8429-499F-9C41-1A0389E39A99}"/>
    <cellStyle name="Output 7 3 16" xfId="23421" xr:uid="{0F654797-671C-4845-88BA-3F8C287E6103}"/>
    <cellStyle name="Output 7 3 2" xfId="4879" xr:uid="{621483BC-5F0D-406C-94A4-2EFF15570313}"/>
    <cellStyle name="Output 7 3 3" xfId="6486" xr:uid="{95D07AF9-B4C8-4342-9C48-757AB29CD715}"/>
    <cellStyle name="Output 7 3 4" xfId="7815" xr:uid="{F19EEA4D-043D-472C-8ADD-0312924F4D67}"/>
    <cellStyle name="Output 7 3 5" xfId="9144" xr:uid="{413A8960-5967-462D-871D-C5E2003E3A05}"/>
    <cellStyle name="Output 7 3 6" xfId="10173" xr:uid="{A263932D-05E0-4EE1-965F-A8CDE704EDC4}"/>
    <cellStyle name="Output 7 3 7" xfId="11518" xr:uid="{67110C91-7A48-4C48-8865-1723BB36FDF1}"/>
    <cellStyle name="Output 7 3 8" xfId="13361" xr:uid="{4B303542-61A1-48D7-996B-94C89D8898AE}"/>
    <cellStyle name="Output 7 3 9" xfId="14460" xr:uid="{1036DC13-4995-4347-B276-3733AC5665C7}"/>
    <cellStyle name="Output 7 4" xfId="3650" xr:uid="{434E159D-DD93-4C3A-8B4F-A9AFB8B95032}"/>
    <cellStyle name="Output 7 4 10" xfId="15950" xr:uid="{403C25A2-FFE7-4F53-93B7-A669E7A8EF5D}"/>
    <cellStyle name="Output 7 4 11" xfId="17279" xr:uid="{9EF32073-AB82-4FE7-A907-284672690390}"/>
    <cellStyle name="Output 7 4 12" xfId="18610" xr:uid="{D65D1E63-3DA3-437F-B075-0C09E1512EAB}"/>
    <cellStyle name="Output 7 4 13" xfId="19841" xr:uid="{FCA3263F-ABAA-403F-80C0-AB2AF1459B0E}"/>
    <cellStyle name="Output 7 4 14" xfId="21000" xr:uid="{05B42D18-6C5F-4589-BF59-873BC75D984F}"/>
    <cellStyle name="Output 7 4 15" xfId="22292" xr:uid="{600AE8EC-A2B5-4DB7-B218-E95A7877A793}"/>
    <cellStyle name="Output 7 4 16" xfId="23581" xr:uid="{C5F7FBEF-0412-4A7B-AF89-DA72C4B03EBF}"/>
    <cellStyle name="Output 7 4 2" xfId="5379" xr:uid="{11A87F4D-F9A9-4620-B4D2-234BAD1904A5}"/>
    <cellStyle name="Output 7 4 3" xfId="6646" xr:uid="{AD7BD1B4-F7EB-4B07-822F-0D0807924F89}"/>
    <cellStyle name="Output 7 4 4" xfId="7975" xr:uid="{4F2C913A-7849-4FA5-9F8D-B4852C3D8F06}"/>
    <cellStyle name="Output 7 4 5" xfId="9304" xr:uid="{47C2F8E9-C667-489A-9E41-B21CF20F3D01}"/>
    <cellStyle name="Output 7 4 6" xfId="10647" xr:uid="{026FC945-D416-4BF8-B726-8613C38BE29F}"/>
    <cellStyle name="Output 7 4 7" xfId="12016" xr:uid="{340C9E7C-9CC3-4313-AE1B-378176112CE5}"/>
    <cellStyle name="Output 7 4 8" xfId="12849" xr:uid="{4DFB6927-ED53-4CE9-836A-4462D59E1537}"/>
    <cellStyle name="Output 7 4 9" xfId="14620" xr:uid="{884409E7-9BAE-408F-A49B-299B97E2F3D8}"/>
    <cellStyle name="Output 7 5" xfId="3809" xr:uid="{4C656931-6097-4D2A-BAE2-5E94DDF8491B}"/>
    <cellStyle name="Output 7 5 10" xfId="16109" xr:uid="{1E0CB2B0-E749-4932-8859-819E6A991C9C}"/>
    <cellStyle name="Output 7 5 11" xfId="17438" xr:uid="{609004F2-270E-43B0-B477-2653ED658139}"/>
    <cellStyle name="Output 7 5 12" xfId="18769" xr:uid="{A15FC49A-749D-4EBD-95B2-69AC74C76E5D}"/>
    <cellStyle name="Output 7 5 13" xfId="13722" xr:uid="{99AB2942-B16C-4196-A487-195D6FAFC82F}"/>
    <cellStyle name="Output 7 5 14" xfId="21159" xr:uid="{13DFF54E-90BE-4DAE-851C-79F1A56E286A}"/>
    <cellStyle name="Output 7 5 15" xfId="22451" xr:uid="{E8169B84-E000-44B0-91DF-D5D44EEF5E60}"/>
    <cellStyle name="Output 7 5 16" xfId="23740" xr:uid="{552F7832-023C-4137-9F60-EE97E3EFAFDE}"/>
    <cellStyle name="Output 7 5 2" xfId="4433" xr:uid="{DAD7629B-75F9-41D2-9991-8E98ED7650F2}"/>
    <cellStyle name="Output 7 5 3" xfId="6805" xr:uid="{E28E64DF-0019-403F-8C04-C12E190139F8}"/>
    <cellStyle name="Output 7 5 4" xfId="8134" xr:uid="{CD977AC9-644B-4822-879E-BB9A1C1F1872}"/>
    <cellStyle name="Output 7 5 5" xfId="9463" xr:uid="{7EB92FEA-0583-472F-8EBA-BEB5C88CC91D}"/>
    <cellStyle name="Output 7 5 6" xfId="5350" xr:uid="{50FCEBA9-BA7B-4691-9B13-C16A253FB7DB}"/>
    <cellStyle name="Output 7 5 7" xfId="10295" xr:uid="{23416B40-9CF3-49BD-9C14-0046AE7598D6}"/>
    <cellStyle name="Output 7 5 8" xfId="13451" xr:uid="{93A7D8A5-98B2-43D8-A777-C0413C32F103}"/>
    <cellStyle name="Output 7 5 9" xfId="14779" xr:uid="{EB4689D0-452A-43C1-97DF-96ED837F8C80}"/>
    <cellStyle name="Output 7 6" xfId="3964" xr:uid="{047A6FFB-E052-4BDA-A63D-FC0B72D6FD3D}"/>
    <cellStyle name="Output 7 6 10" xfId="16264" xr:uid="{7B3B0292-AA09-4F62-A65B-97838F8F8516}"/>
    <cellStyle name="Output 7 6 11" xfId="17593" xr:uid="{A1E2CAA0-DA6F-4059-A7C3-25A01CBD9101}"/>
    <cellStyle name="Output 7 6 12" xfId="18924" xr:uid="{4B52412C-B813-4BFC-820D-8831502B8425}"/>
    <cellStyle name="Output 7 6 13" xfId="13086" xr:uid="{DA1CEAB7-C5B8-4AEB-8952-709C723BEEFC}"/>
    <cellStyle name="Output 7 6 14" xfId="21314" xr:uid="{62E2318E-F89E-4987-B233-2F302406EFD9}"/>
    <cellStyle name="Output 7 6 15" xfId="22606" xr:uid="{9DAB3899-6815-43C7-91D6-10CFBD67A582}"/>
    <cellStyle name="Output 7 6 16" xfId="23895" xr:uid="{4BBBDC6D-B92C-4362-B4CE-7B0C9E5D145C}"/>
    <cellStyle name="Output 7 6 2" xfId="4154" xr:uid="{BA59EA18-F5AF-4685-BEE7-BC9FBD710F8C}"/>
    <cellStyle name="Output 7 6 3" xfId="6960" xr:uid="{7E009575-8B80-4955-B443-C43C7B87ABA8}"/>
    <cellStyle name="Output 7 6 4" xfId="8289" xr:uid="{640FA13A-DC3B-46E2-899D-D532A55A23C9}"/>
    <cellStyle name="Output 7 6 5" xfId="9618" xr:uid="{9850280C-2EFA-49FC-B10D-3825FA7F242D}"/>
    <cellStyle name="Output 7 6 6" xfId="4947" xr:uid="{6AB4B5EC-E589-4D80-83CB-5248620025A7}"/>
    <cellStyle name="Output 7 6 7" xfId="10231" xr:uid="{F02B108F-8FDD-4D15-A0F2-21861498EF43}"/>
    <cellStyle name="Output 7 6 8" xfId="12671" xr:uid="{EA7DE01A-C0B5-428F-83DF-67634B9177E3}"/>
    <cellStyle name="Output 7 6 9" xfId="14934" xr:uid="{069E3C34-142E-4F38-9577-CE02695E49FC}"/>
    <cellStyle name="Output 7 7" xfId="4116" xr:uid="{2F074B28-53FC-4C5A-8E83-231E8215088A}"/>
    <cellStyle name="Output 7 7 10" xfId="16416" xr:uid="{AD9A6F10-D128-42CE-9A5E-F704A3BEC987}"/>
    <cellStyle name="Output 7 7 11" xfId="17745" xr:uid="{3C4270AA-C842-4E0A-B384-E1025FFE143E}"/>
    <cellStyle name="Output 7 7 12" xfId="19076" xr:uid="{79E3681E-7FBE-490C-A9D7-546FC9678917}"/>
    <cellStyle name="Output 7 7 13" xfId="12606" xr:uid="{797C27BF-FC64-4F3A-B7CB-AC30A1E7E9E8}"/>
    <cellStyle name="Output 7 7 14" xfId="21466" xr:uid="{ACB77476-83FA-487F-8FB1-8FE3F61AEB60}"/>
    <cellStyle name="Output 7 7 15" xfId="22758" xr:uid="{2E15FD73-BDC7-4024-9203-7F2B4B1E548B}"/>
    <cellStyle name="Output 7 7 16" xfId="24047" xr:uid="{57AEE501-BE33-4D69-A71F-967E24EF1B51}"/>
    <cellStyle name="Output 7 7 2" xfId="4186" xr:uid="{CD60FB28-6ECE-4688-A14C-7143F53AA948}"/>
    <cellStyle name="Output 7 7 3" xfId="7112" xr:uid="{C81F2A05-1C9F-4A4C-A53D-3DB1429DDED1}"/>
    <cellStyle name="Output 7 7 4" xfId="8441" xr:uid="{4F7BD46C-DC13-41F8-96BB-5B7BE5907582}"/>
    <cellStyle name="Output 7 7 5" xfId="9770" xr:uid="{42D5B72C-5822-4EE0-A52B-DC1CAABF0E82}"/>
    <cellStyle name="Output 7 7 6" xfId="4945" xr:uid="{40017F8A-D6D2-4E75-A7D4-2F16476FDED5}"/>
    <cellStyle name="Output 7 7 7" xfId="9883" xr:uid="{C963BAC1-221B-4C93-8199-5EE253403794}"/>
    <cellStyle name="Output 7 7 8" xfId="11525" xr:uid="{9D43DDCB-92E2-45BF-A41B-34EF2D2784F9}"/>
    <cellStyle name="Output 7 7 9" xfId="15086" xr:uid="{D869ED69-29B6-4EE6-9607-2E14AEE66319}"/>
    <cellStyle name="Output 7 8" xfId="5713" xr:uid="{B6FA41CF-F901-4D50-A62C-CED8A640ED26}"/>
    <cellStyle name="Output 7 9" xfId="5972" xr:uid="{746C46E3-1A1A-4389-B908-CA5FA89E648F}"/>
    <cellStyle name="Output 8" xfId="2672" xr:uid="{C343B328-BDB6-4F93-A239-C9624BDA78AD}"/>
    <cellStyle name="Output 8 10" xfId="12100" xr:uid="{0E003966-0922-428F-BAA5-2D27E9AD2FC3}"/>
    <cellStyle name="Output 8 11" xfId="13498" xr:uid="{75C3B656-5FAA-47A1-8D45-2609754991B2}"/>
    <cellStyle name="Output 8 12" xfId="12727" xr:uid="{FBF56C32-EBFD-4F79-A98B-3272E5B2B5EB}"/>
    <cellStyle name="Output 8 13" xfId="20005" xr:uid="{6A80338B-BAF5-4350-95ED-CFD7C5B15639}"/>
    <cellStyle name="Output 8 14" xfId="20134" xr:uid="{BA934E51-451B-4A8A-B8F2-443762317CC6}"/>
    <cellStyle name="Output 8 15" xfId="19542" xr:uid="{70175A78-6259-43B5-AA47-1C6C1F704028}"/>
    <cellStyle name="Output 8 16" xfId="19739" xr:uid="{5224EC2C-8C83-4C87-A0EA-728758FB85A1}"/>
    <cellStyle name="Output 8 2" xfId="5576" xr:uid="{D47D4CC0-76EE-41E2-8F83-AFC54A354B66}"/>
    <cellStyle name="Output 8 3" xfId="5731" xr:uid="{8D729A32-DC02-42BE-8A85-D499D4AA9DBC}"/>
    <cellStyle name="Output 8 4" xfId="4883" xr:uid="{480FBC76-ABD8-41B4-892B-CE63BE02B73D}"/>
    <cellStyle name="Output 8 5" xfId="5307" xr:uid="{C79E99B3-3350-4941-B5D4-4F02F5B13861}"/>
    <cellStyle name="Output 8 6" xfId="10831" xr:uid="{6CACD255-2109-463D-9772-5C3ABEF63FE6}"/>
    <cellStyle name="Output 8 7" xfId="12214" xr:uid="{E8725C25-F1AA-4961-9CF4-B7AAF9B434E5}"/>
    <cellStyle name="Output 8 8" xfId="13025" xr:uid="{B8973F01-3CE3-4351-B3E7-08F80CDF6D47}"/>
    <cellStyle name="Output 8 9" xfId="11649" xr:uid="{81E0BBCD-C504-4293-93D0-10EF612DECCB}"/>
    <cellStyle name="Output 9" xfId="3073" xr:uid="{1C746095-A992-43B0-B14E-F555A1BFA32E}"/>
    <cellStyle name="Output 9 10" xfId="15373" xr:uid="{6F05B3C7-1FE9-44E2-8F61-97ED82031F50}"/>
    <cellStyle name="Output 9 11" xfId="16702" xr:uid="{B3BAB632-97C1-47FB-8467-88D15AFBAFB3}"/>
    <cellStyle name="Output 9 12" xfId="18033" xr:uid="{C3A5EA14-6BD4-4B7F-BBFE-4A9605EBB6EF}"/>
    <cellStyle name="Output 9 13" xfId="20064" xr:uid="{9D5212E2-FCBB-4D7D-B337-439238CCC5D8}"/>
    <cellStyle name="Output 9 14" xfId="20423" xr:uid="{D3489409-ECEA-47F5-83C0-5ED415D37344}"/>
    <cellStyle name="Output 9 15" xfId="21715" xr:uid="{5308225A-630B-436C-89D1-A5CA436F9F5C}"/>
    <cellStyle name="Output 9 16" xfId="23004" xr:uid="{82A3B428-AFD6-4694-B4DA-FEA65F305816}"/>
    <cellStyle name="Output 9 2" xfId="5647" xr:uid="{7A274D39-FB6D-40EE-A9E3-5ED9D13C0CF4}"/>
    <cellStyle name="Output 9 3" xfId="6069" xr:uid="{0C04FF99-14E5-439B-B8E5-2D4F0F0C1CB4}"/>
    <cellStyle name="Output 9 4" xfId="7398" xr:uid="{94695A40-757F-473B-8449-F8FD47958953}"/>
    <cellStyle name="Output 9 5" xfId="8727" xr:uid="{9770353A-ADCF-45ED-9D26-EEE0A63FA409}"/>
    <cellStyle name="Output 9 6" xfId="10900" xr:uid="{D592D15C-1745-4D3E-9E4C-E82E92D235EF}"/>
    <cellStyle name="Output 9 7" xfId="12286" xr:uid="{6D40A1EA-57D6-4D19-8DBD-857B456FDEF1}"/>
    <cellStyle name="Output 9 8" xfId="12444" xr:uid="{072AD3A7-E187-472D-9D2C-69723F5E7F56}"/>
    <cellStyle name="Output 9 9" xfId="14043" xr:uid="{01508C73-1F98-4CC8-B8B9-8E250B38B552}"/>
    <cellStyle name="Percent 2" xfId="667" xr:uid="{C42FFEC5-62D0-4688-A4EA-ABD3E3534110}"/>
    <cellStyle name="Percent 2 2" xfId="668" xr:uid="{9B0ACDBF-53C2-42B9-8339-FF0CBA3D4447}"/>
    <cellStyle name="Percent 2 2 2" xfId="1449" xr:uid="{3F7F1796-27B0-435D-9DA9-C01298A53FFB}"/>
    <cellStyle name="Percent 2 2 3" xfId="2168" xr:uid="{DD4B0F29-FCB1-4CBA-A1EE-28019EEAF6CF}"/>
    <cellStyle name="Percent 2 3" xfId="669" xr:uid="{0578287C-19D2-4649-93DF-F9D7D1131903}"/>
    <cellStyle name="Percent 2 4" xfId="2779" xr:uid="{948B3359-02DA-4D00-BE92-020FBF27F236}"/>
    <cellStyle name="Percent 3" xfId="670" xr:uid="{B52A182E-7548-4E67-BE2D-EB2BC9CB4A05}"/>
    <cellStyle name="Porcentual 2" xfId="2674" xr:uid="{6EC2D848-F9BD-4AAE-8FF8-4DA164B06CF0}"/>
    <cellStyle name="Porcentual 2 2" xfId="2675" xr:uid="{47D98A22-E48A-41A1-BEAF-A6802648FD0C}"/>
    <cellStyle name="Porcentual 2 2 2" xfId="2781" xr:uid="{8E764878-03E1-492E-A7CC-44EC1E1AA9F2}"/>
    <cellStyle name="Porcentual 2 3" xfId="2780" xr:uid="{04757451-5035-44EC-AECB-34356CF99E26}"/>
    <cellStyle name="Procent 2" xfId="671" xr:uid="{2132A43A-B3BB-4D1D-B963-5DA9C0AD3A66}"/>
    <cellStyle name="Procent 2 2" xfId="672" xr:uid="{84AA345C-8FB7-4CE3-AB60-252BEDFC5855}"/>
    <cellStyle name="Procent 2 2 2" xfId="673" xr:uid="{85C1B145-475D-4033-B737-1154EE68FDF2}"/>
    <cellStyle name="Procent 2 2 2 2" xfId="674" xr:uid="{F88C7DF1-610D-4B80-8602-BB45D58835A7}"/>
    <cellStyle name="Procent 2 2 2 2 2" xfId="675" xr:uid="{018403BB-656D-4CE7-B6E7-386BF8626168}"/>
    <cellStyle name="Procent 2 2 2 2 2 2" xfId="1454" xr:uid="{B13F9E20-787E-4F07-88C7-95EA2C810433}"/>
    <cellStyle name="Procent 2 2 2 2 2 3" xfId="2169" xr:uid="{649641F7-D863-4CC1-952C-989961B0C199}"/>
    <cellStyle name="Procent 2 2 2 2 3" xfId="1453" xr:uid="{CA096391-0E8B-482B-A6A7-D09E25FAF7A8}"/>
    <cellStyle name="Procent 2 2 2 2 4" xfId="2170" xr:uid="{113BC9CB-4D56-4211-8D84-FBF28A5D6670}"/>
    <cellStyle name="Procent 2 2 2 3" xfId="676" xr:uid="{AADB8333-0CCB-4C7A-8139-EF0654EDA5D0}"/>
    <cellStyle name="Procent 2 2 2 3 2" xfId="1455" xr:uid="{A84A7B26-D001-4463-9C94-A30A00288F2B}"/>
    <cellStyle name="Procent 2 2 2 3 3" xfId="2171" xr:uid="{72F39EF0-2246-4EA2-9556-D5C456BC9CF6}"/>
    <cellStyle name="Procent 2 2 2 4" xfId="1452" xr:uid="{C7E41737-ADF3-4DF5-8DA2-F2DFC5BE1692}"/>
    <cellStyle name="Procent 2 2 2 5" xfId="2172" xr:uid="{F4FC2CFC-F46A-4A3D-9213-980EA8986852}"/>
    <cellStyle name="Procent 2 2 3" xfId="677" xr:uid="{9972FB57-6CB5-48EF-ADC8-E14E70AEB8D2}"/>
    <cellStyle name="Procent 2 2 3 2" xfId="1456" xr:uid="{E7C85876-C49B-41FA-85D5-BBD8BC2AA4C2}"/>
    <cellStyle name="Procent 2 2 3 3" xfId="2173" xr:uid="{57971FD1-1A8E-456C-BDF2-F47BA659464D}"/>
    <cellStyle name="Procent 2 2 4" xfId="1451" xr:uid="{DC556604-A378-4177-8F20-857805594F04}"/>
    <cellStyle name="Procent 2 2 5" xfId="2174" xr:uid="{3115B51A-C60E-4A7A-9E0B-33D7E38E6F77}"/>
    <cellStyle name="Procent 2 3" xfId="678" xr:uid="{CE7A38E1-3E77-49DF-89D3-47FE5FC541F8}"/>
    <cellStyle name="Procent 2 3 2" xfId="679" xr:uid="{39663EFC-3916-4C42-970D-ED8ACE4F8F51}"/>
    <cellStyle name="Procent 2 3 2 2" xfId="680" xr:uid="{28564685-76E4-4A00-99A8-657F55539256}"/>
    <cellStyle name="Procent 2 3 2 2 2" xfId="1457" xr:uid="{F86FEEB9-6D2D-4189-92FC-DF7F55F2E894}"/>
    <cellStyle name="Procent 2 3 2 2 3" xfId="2175" xr:uid="{49499797-2C4F-4AAC-8966-56D726808802}"/>
    <cellStyle name="Procent 2 3 2 3" xfId="681" xr:uid="{9040D5A4-CC8B-4123-BE68-633B79D72C1C}"/>
    <cellStyle name="Procent 2 3 3" xfId="682" xr:uid="{741E38FD-A595-4D79-8C72-59CAEEB593B9}"/>
    <cellStyle name="Procent 2 3 4" xfId="683" xr:uid="{5866C527-7F61-46A3-A2F9-DBF9DB9A1A99}"/>
    <cellStyle name="Procent 2 3 4 2" xfId="1458" xr:uid="{953487A5-C18B-476B-8783-C1CFABE7B2F2}"/>
    <cellStyle name="Procent 2 3 4 3" xfId="2176" xr:uid="{5F0CDAF1-5C25-4213-9B17-EE9B737AB35C}"/>
    <cellStyle name="Procent 2 3 5" xfId="684" xr:uid="{78C42493-7364-4E49-A121-D6B65432A533}"/>
    <cellStyle name="Procent 2 4" xfId="685" xr:uid="{435E3DEA-D877-44C0-9099-1F29B277E8AD}"/>
    <cellStyle name="Procent 2 4 2" xfId="686" xr:uid="{2CC94150-8BBF-4692-8323-9FF3DD43790B}"/>
    <cellStyle name="Procent 2 4 2 2" xfId="1459" xr:uid="{ABE3F511-C7F5-4A03-A8D6-2D3906689545}"/>
    <cellStyle name="Procent 2 4 2 3" xfId="2177" xr:uid="{56E1C4E5-2C65-46B9-9E39-428BA0897AF8}"/>
    <cellStyle name="Procent 2 5" xfId="687" xr:uid="{179F7476-9194-49B2-8823-04BF69ACFE3B}"/>
    <cellStyle name="Procent 2 6" xfId="1450" xr:uid="{EA57A78D-90DD-462A-A7CB-27133B51C1E9}"/>
    <cellStyle name="Procent 2 7" xfId="2178" xr:uid="{502EC6B0-9685-4D9E-8EB8-8F67339755E0}"/>
    <cellStyle name="Procent 3" xfId="688" xr:uid="{13CE1736-4F5D-41A0-A34E-7878A2BADBC3}"/>
    <cellStyle name="Procent 3 2" xfId="689" xr:uid="{DAB3D494-8DF6-4F8D-97F9-9D6760494816}"/>
    <cellStyle name="Procent 3 2 2" xfId="690" xr:uid="{9ED4DDE1-28BD-4557-A04E-FD7802E4B0AD}"/>
    <cellStyle name="Procent 3 2 2 2" xfId="691" xr:uid="{F893851E-EF7E-4D59-A9FB-420CF1423D87}"/>
    <cellStyle name="Procent 3 2 3" xfId="692" xr:uid="{70988693-3F45-4271-9AFD-121B75CCD3A1}"/>
    <cellStyle name="Procent 3 2 4" xfId="693" xr:uid="{7D1A7039-143E-4576-AC57-9DAC37A8CB5B}"/>
    <cellStyle name="Procent 3 2 5" xfId="694" xr:uid="{7157F1A5-2EBD-4FE3-B7D3-1B1A6EF32B4E}"/>
    <cellStyle name="Procent 3 3" xfId="695" xr:uid="{12140441-6864-4932-84F9-06229C0F1420}"/>
    <cellStyle name="Procent 3 3 2" xfId="1460" xr:uid="{8A5BEB9D-95C3-4ED9-98AF-BB2598300069}"/>
    <cellStyle name="Procent 3 3 3" xfId="2179" xr:uid="{89E0F9CD-7DDE-4DBE-86E0-FE990BB980E1}"/>
    <cellStyle name="Procent 4" xfId="696" xr:uid="{0C203125-77BF-4746-82A8-C052A0B3B6D2}"/>
    <cellStyle name="Procent 4 2" xfId="1461" xr:uid="{3C2F6CB8-D0C3-446A-9E47-2FCD450C6A02}"/>
    <cellStyle name="Procent 4 3" xfId="2180" xr:uid="{38BBA7C3-BA84-4E7D-B57F-5C678D41D058}"/>
    <cellStyle name="Prosent" xfId="2" builtinId="5"/>
    <cellStyle name="Prosent 11" xfId="2440" xr:uid="{405EF635-02D3-4A6A-9627-59990BE5CD8A}"/>
    <cellStyle name="Prosent 2" xfId="7" xr:uid="{E63805EF-B334-45A5-8BC5-C130EA2A7C1C}"/>
    <cellStyle name="Prozent 2" xfId="2676" xr:uid="{E69FBA64-C11C-4462-A5F6-206C28B798FD}"/>
    <cellStyle name="Prozent 2 2" xfId="2782" xr:uid="{0E14ECC0-FE0C-4B48-95B1-E1B298F2EF0B}"/>
    <cellStyle name="Rossz" xfId="2677" xr:uid="{D6F0C2C2-79BB-4255-ABBC-6C9650D9320B}"/>
    <cellStyle name="Rubrik 1 2" xfId="697" xr:uid="{298EF0F7-B76F-43C0-B2FC-6A29E5BF7477}"/>
    <cellStyle name="Rubrik 2 2" xfId="698" xr:uid="{8510D33D-DC32-4434-9C01-6E807373E66A}"/>
    <cellStyle name="Rubrik 2 3" xfId="699" xr:uid="{22DA0CDC-A577-41B1-9D7C-1A1B917D733F}"/>
    <cellStyle name="Rubrik 3 2" xfId="700" xr:uid="{74C62301-9901-41A0-B96D-BFCDAF4CCB6A}"/>
    <cellStyle name="Rubrik 4 2" xfId="701" xr:uid="{4D55B973-6732-4864-B475-61D0812ADB8C}"/>
    <cellStyle name="Rubrik 5" xfId="702" xr:uid="{A8B815A1-148D-414B-A3CF-1979B00E4138}"/>
    <cellStyle name="Salida" xfId="2678" xr:uid="{AAB65156-2A57-448D-BE80-BD7A71C745CE}"/>
    <cellStyle name="Salida 10" xfId="3830" xr:uid="{F0D407EF-00B8-40E6-92AE-DCC5F098A999}"/>
    <cellStyle name="Salida 10 10" xfId="16130" xr:uid="{6921A08A-F2E1-46DA-9141-7E7A562FDDC9}"/>
    <cellStyle name="Salida 10 11" xfId="17459" xr:uid="{89B3C588-A500-40C4-B515-D1FA8257DF9D}"/>
    <cellStyle name="Salida 10 12" xfId="18790" xr:uid="{1369ED10-F5EE-411F-816A-D39FE69D0B67}"/>
    <cellStyle name="Salida 10 13" xfId="19632" xr:uid="{37A43A63-FF9E-4047-8FC6-4879129CED83}"/>
    <cellStyle name="Salida 10 14" xfId="21180" xr:uid="{38F9D2BF-7B56-47DA-AA63-A81E47457A07}"/>
    <cellStyle name="Salida 10 15" xfId="22472" xr:uid="{8A2ABDF3-9C48-4CFF-BEAE-C1FD89A5E519}"/>
    <cellStyle name="Salida 10 16" xfId="23761" xr:uid="{1FC6189D-4426-4C7A-B0AE-144BB4B4AC73}"/>
    <cellStyle name="Salida 10 2" xfId="5118" xr:uid="{13B9EFD7-E609-4616-80CD-4ABDE10D6A33}"/>
    <cellStyle name="Salida 10 3" xfId="6826" xr:uid="{6BD1E41F-A941-43B9-9767-2D2DE6B027B7}"/>
    <cellStyle name="Salida 10 4" xfId="8155" xr:uid="{206CC5C7-72F7-4159-B771-F908A076ACC7}"/>
    <cellStyle name="Salida 10 5" xfId="9484" xr:uid="{FB0EDAD5-D9BF-4D28-B98B-B40BFEF3FE21}"/>
    <cellStyle name="Salida 10 6" xfId="10397" xr:uid="{231459B8-4255-44BB-AF9D-AE71F7F60E56}"/>
    <cellStyle name="Salida 10 7" xfId="11914" xr:uid="{D5C12D6A-B28F-45CF-8428-C08AFB36ACD0}"/>
    <cellStyle name="Salida 10 8" xfId="13093" xr:uid="{7B7EC344-8345-4539-BAFA-E0A0A37A0546}"/>
    <cellStyle name="Salida 10 9" xfId="14800" xr:uid="{329A0C80-14DE-46C9-838C-36D2544A4D0D}"/>
    <cellStyle name="Salida 11" xfId="3983" xr:uid="{FB95FA8B-24F5-417A-8A8A-67411F420658}"/>
    <cellStyle name="Salida 11 10" xfId="16283" xr:uid="{D9603366-9A1F-4589-9B08-5B23A3438774}"/>
    <cellStyle name="Salida 11 11" xfId="17612" xr:uid="{54DC4AF5-4318-4788-9F54-9C968599DBF2}"/>
    <cellStyle name="Salida 11 12" xfId="18943" xr:uid="{E6B56837-1505-4FB8-9A2D-958FCD5CD345}"/>
    <cellStyle name="Salida 11 13" xfId="16512" xr:uid="{36CE2578-D7FD-450F-85B1-450B8F526112}"/>
    <cellStyle name="Salida 11 14" xfId="21333" xr:uid="{95E1DB46-8A3C-4751-8145-29355DD3322F}"/>
    <cellStyle name="Salida 11 15" xfId="22625" xr:uid="{1838C9B1-2A36-4F99-B9FC-8FF40E209BDC}"/>
    <cellStyle name="Salida 11 16" xfId="23914" xr:uid="{923434F6-E056-4D50-8F6B-2AA49DEAB180}"/>
    <cellStyle name="Salida 11 2" xfId="4401" xr:uid="{0F303DB5-1DF7-4A2C-A71B-2122E81BDE29}"/>
    <cellStyle name="Salida 11 3" xfId="6979" xr:uid="{29041079-4FFF-4467-BA2D-31EFD5EC12E8}"/>
    <cellStyle name="Salida 11 4" xfId="8308" xr:uid="{F102FC45-1A44-4922-862B-21B1D5678794}"/>
    <cellStyle name="Salida 11 5" xfId="9637" xr:uid="{5830DECA-54E3-412B-9DC0-1A5399EEA67A}"/>
    <cellStyle name="Salida 11 6" xfId="5882" xr:uid="{DFD28A88-5D36-41F7-97BE-E142AC2CC09E}"/>
    <cellStyle name="Salida 11 7" xfId="10925" xr:uid="{72391498-79E6-4256-85A1-5BBED20B1E35}"/>
    <cellStyle name="Salida 11 8" xfId="12976" xr:uid="{F6A1688E-0037-4644-9B26-E3B5A63F919A}"/>
    <cellStyle name="Salida 11 9" xfId="14953" xr:uid="{97FBB4CA-F8F9-487F-84EE-D67BB871DF2D}"/>
    <cellStyle name="Salida 12" xfId="4533" xr:uid="{AA3120B4-07AE-4AF1-A494-BB602A92AABE}"/>
    <cellStyle name="Salida 13" xfId="5244" xr:uid="{B124A58C-CE1F-4E8E-880E-4FC42C938C8B}"/>
    <cellStyle name="Salida 14" xfId="5773" xr:uid="{4DDFEF2D-3B8D-4A6B-9BD3-FD6AEB57CEEA}"/>
    <cellStyle name="Salida 15" xfId="5989" xr:uid="{BDFC01C7-0ECB-42C0-B318-02D8692E10EA}"/>
    <cellStyle name="Salida 16" xfId="9841" xr:uid="{3494DD50-AA79-41CF-B0D7-574AECFB74F3}"/>
    <cellStyle name="Salida 17" xfId="11174" xr:uid="{6703AA1C-E99D-4952-8108-7292FEFDF67F}"/>
    <cellStyle name="Salida 18" xfId="13594" xr:uid="{637EB0E4-C3A0-47F2-9DC3-322020079121}"/>
    <cellStyle name="Salida 19" xfId="13251" xr:uid="{57C38EA2-46FC-4DCC-ACB6-654DF68EBD8F}"/>
    <cellStyle name="Salida 2" xfId="2817" xr:uid="{B4FB96C2-FAF7-4A8E-BB1A-28A1805A96C3}"/>
    <cellStyle name="Salida 2 10" xfId="3675" xr:uid="{50BB4667-9BA5-494F-831A-455379249682}"/>
    <cellStyle name="Salida 2 10 10" xfId="15975" xr:uid="{752A8940-5BF3-4082-B751-CF54957B256E}"/>
    <cellStyle name="Salida 2 10 11" xfId="17304" xr:uid="{3260C6E2-4EDC-448B-BD57-88FFF7542F07}"/>
    <cellStyle name="Salida 2 10 12" xfId="18635" xr:uid="{7DAE3090-897B-4C7C-A19E-2E081531302A}"/>
    <cellStyle name="Salida 2 10 13" xfId="19207" xr:uid="{6FECF47B-D173-4934-ACC7-14532EDBF84B}"/>
    <cellStyle name="Salida 2 10 14" xfId="21025" xr:uid="{972E3287-E66E-4AD6-AE2A-607AB44A1DAE}"/>
    <cellStyle name="Salida 2 10 15" xfId="22317" xr:uid="{A97F827F-632B-4E63-9398-C4C7EFEE429C}"/>
    <cellStyle name="Salida 2 10 16" xfId="23606" xr:uid="{A4D9C6CA-3D9C-4562-879D-F17B5780A4B7}"/>
    <cellStyle name="Salida 2 10 2" xfId="4613" xr:uid="{864E2892-94F0-46A6-A398-1578A38712FB}"/>
    <cellStyle name="Salida 2 10 3" xfId="6671" xr:uid="{70403D2C-AEA1-49B5-A9E4-010FDDF4C5ED}"/>
    <cellStyle name="Salida 2 10 4" xfId="8000" xr:uid="{0944FC8A-FE01-4541-844F-38CEAC4896E2}"/>
    <cellStyle name="Salida 2 10 5" xfId="9329" xr:uid="{6DFC1BB8-0E91-469C-A060-72C9E599F686}"/>
    <cellStyle name="Salida 2 10 6" xfId="9917" xr:uid="{C17E88EE-D097-4D80-933A-6C1D09019BF4}"/>
    <cellStyle name="Salida 2 10 7" xfId="11253" xr:uid="{41269E0A-5B03-4CAE-A5CE-FCCE8FE675C0}"/>
    <cellStyle name="Salida 2 10 8" xfId="13740" xr:uid="{4C70DC5A-EECD-41B1-A63A-DB284184566C}"/>
    <cellStyle name="Salida 2 10 9" xfId="14645" xr:uid="{4F56D542-171F-41E0-9797-2A557D50F95A}"/>
    <cellStyle name="Salida 2 11" xfId="4353" xr:uid="{2F092EF2-B9A5-499D-A418-B4510364818A}"/>
    <cellStyle name="Salida 2 12" xfId="5813" xr:uid="{ACF93FFE-83F0-437F-B629-7CC4B26024EC}"/>
    <cellStyle name="Salida 2 13" xfId="7143" xr:uid="{D57E6480-F770-4F7A-A304-EED8EB1AFBE0}"/>
    <cellStyle name="Salida 2 14" xfId="8472" xr:uid="{49141493-8DAF-488C-8D69-994C38003619}"/>
    <cellStyle name="Salida 2 15" xfId="5733" xr:uid="{0625B616-4773-4172-8EE9-BE942E81DB4E}"/>
    <cellStyle name="Salida 2 16" xfId="10450" xr:uid="{BDE6C21C-F07F-44D9-B57D-B8DE45F53A75}"/>
    <cellStyle name="Salida 2 17" xfId="11301" xr:uid="{30AF9183-9645-4628-BBA1-0EF6A067067C}"/>
    <cellStyle name="Salida 2 18" xfId="13788" xr:uid="{603627F8-DA54-41F2-94D9-9F0E19D2CD5E}"/>
    <cellStyle name="Salida 2 19" xfId="15117" xr:uid="{53173FE1-4A90-44CE-AA11-7E5CE4C1FD9B}"/>
    <cellStyle name="Salida 2 2" xfId="2857" xr:uid="{56EE2B0F-1466-42F1-8E7B-E38500C5BE76}"/>
    <cellStyle name="Salida 2 2 10" xfId="5416" xr:uid="{08EC39E9-E3A2-455C-9353-0E51FB4FD360}"/>
    <cellStyle name="Salida 2 2 11" xfId="5853" xr:uid="{22AB61A0-537D-42C9-8A24-9CC728C864F0}"/>
    <cellStyle name="Salida 2 2 12" xfId="7183" xr:uid="{15679B56-0C28-45A6-B8EE-58A887B08AEB}"/>
    <cellStyle name="Salida 2 2 13" xfId="8512" xr:uid="{66547CEC-DE22-4AC8-91E7-E3516ACFF921}"/>
    <cellStyle name="Salida 2 2 14" xfId="10681" xr:uid="{B967A95A-77CE-494D-B26D-2D918FD29FE5}"/>
    <cellStyle name="Salida 2 2 15" xfId="12053" xr:uid="{16670447-5D87-411B-B679-F193AF571E91}"/>
    <cellStyle name="Salida 2 2 16" xfId="12659" xr:uid="{439DE73A-04FA-4A1E-B012-DB39789E76A1}"/>
    <cellStyle name="Salida 2 2 17" xfId="13828" xr:uid="{44A70AE3-76AD-4D1A-84AE-03BB5B301F61}"/>
    <cellStyle name="Salida 2 2 18" xfId="15157" xr:uid="{308D9C88-C14D-4E92-8651-FFF6302B0E5E}"/>
    <cellStyle name="Salida 2 2 19" xfId="16487" xr:uid="{1F855BA7-BDE3-42BC-A511-7CDC9314138B}"/>
    <cellStyle name="Salida 2 2 2" xfId="2916" xr:uid="{7FFDC287-2EB3-428C-9E72-C838575DC63C}"/>
    <cellStyle name="Salida 2 2 2 10" xfId="7242" xr:uid="{E169E2EE-8C35-4718-BE10-44DCD5871FA7}"/>
    <cellStyle name="Salida 2 2 2 11" xfId="8571" xr:uid="{1FD3FDB0-61C5-4C08-BB70-2C580E5EB3EF}"/>
    <cellStyle name="Salida 2 2 2 12" xfId="10966" xr:uid="{CB31FC11-4F23-42F4-9FAC-8E72561733FC}"/>
    <cellStyle name="Salida 2 2 2 13" xfId="12354" xr:uid="{C80C7E23-69F6-4078-8528-AB52D37563B4}"/>
    <cellStyle name="Salida 2 2 2 14" xfId="11238" xr:uid="{C0DBB98C-62D2-4612-9192-D0B528CC6D21}"/>
    <cellStyle name="Salida 2 2 2 15" xfId="13887" xr:uid="{DB9D054E-37E6-4C64-A592-D26FDA8B3D09}"/>
    <cellStyle name="Salida 2 2 2 16" xfId="15216" xr:uid="{F2694EF9-283F-4191-8E47-5592E7C4DC67}"/>
    <cellStyle name="Salida 2 2 2 17" xfId="16546" xr:uid="{7285E27F-6B69-42B8-8AD0-550E9AE0A6C2}"/>
    <cellStyle name="Salida 2 2 2 18" xfId="17876" xr:uid="{3AEC9573-E666-418A-8E60-6D42A8018704}"/>
    <cellStyle name="Salida 2 2 2 19" xfId="20123" xr:uid="{05DB0CA5-A829-4772-A262-5FE7BEE467D8}"/>
    <cellStyle name="Salida 2 2 2 2" xfId="3265" xr:uid="{31EB90B2-5AD8-40FC-B9C6-E5CB06FBF166}"/>
    <cellStyle name="Salida 2 2 2 2 10" xfId="15565" xr:uid="{DEA31170-43B1-4804-A878-D74A02A7D5B0}"/>
    <cellStyle name="Salida 2 2 2 2 11" xfId="16894" xr:uid="{90C85C1D-9273-4830-AFD6-714863D23FDE}"/>
    <cellStyle name="Salida 2 2 2 2 12" xfId="18225" xr:uid="{A393CD8F-06E3-4193-BF5E-B264B1493624}"/>
    <cellStyle name="Salida 2 2 2 2 13" xfId="19471" xr:uid="{9431038E-56E9-4A78-93A2-2D67CB7595EB}"/>
    <cellStyle name="Salida 2 2 2 2 14" xfId="20615" xr:uid="{269885B7-F575-4824-B657-C0DB5E07A761}"/>
    <cellStyle name="Salida 2 2 2 2 15" xfId="21907" xr:uid="{F4916383-CB2B-43E0-99E2-B4E177DC4784}"/>
    <cellStyle name="Salida 2 2 2 2 16" xfId="23196" xr:uid="{D8F5EE89-74CE-4A25-8FFC-A184AEEA8314}"/>
    <cellStyle name="Salida 2 2 2 2 2" xfId="4913" xr:uid="{161F64CA-0D9C-4C47-97A9-018F51794B8B}"/>
    <cellStyle name="Salida 2 2 2 2 3" xfId="6261" xr:uid="{05BFACA3-EF7C-4A51-9C84-9FA95A1E1269}"/>
    <cellStyle name="Salida 2 2 2 2 4" xfId="7590" xr:uid="{D3D1742A-0179-41B5-90DD-D28A3E6E6EE8}"/>
    <cellStyle name="Salida 2 2 2 2 5" xfId="8919" xr:uid="{BEB632FF-11CE-4740-B0D9-725260D79F46}"/>
    <cellStyle name="Salida 2 2 2 2 6" xfId="10206" xr:uid="{EB7D9EAB-D0DA-48A2-B3B7-9BC02DEE3A6F}"/>
    <cellStyle name="Salida 2 2 2 2 7" xfId="11552" xr:uid="{ED34E593-EA29-444B-9FC5-E2C023375E47}"/>
    <cellStyle name="Salida 2 2 2 2 8" xfId="12988" xr:uid="{FE79DFC6-66FE-4698-B603-BF92B724D362}"/>
    <cellStyle name="Salida 2 2 2 2 9" xfId="14235" xr:uid="{94B58FBA-4981-4DB0-AD76-58C773FF9227}"/>
    <cellStyle name="Salida 2 2 2 20" xfId="20282" xr:uid="{35777BD3-D33A-4A28-BD42-10D3325DB31F}"/>
    <cellStyle name="Salida 2 2 2 21" xfId="21575" xr:uid="{5160A541-9B8B-40C3-A32F-880CC517B52E}"/>
    <cellStyle name="Salida 2 2 2 22" xfId="22866" xr:uid="{CEB4533B-530F-40A8-BAD8-1331870EE44D}"/>
    <cellStyle name="Salida 2 2 2 3" xfId="3430" xr:uid="{24233DD1-3AFB-424C-ADA0-9EBDC996B44A}"/>
    <cellStyle name="Salida 2 2 2 3 10" xfId="15730" xr:uid="{0628B73F-46A6-4063-85E5-CC51CBBE1385}"/>
    <cellStyle name="Salida 2 2 2 3 11" xfId="17059" xr:uid="{66C04629-67F8-4198-8258-806B5643BE12}"/>
    <cellStyle name="Salida 2 2 2 3 12" xfId="18390" xr:uid="{B49530A4-DE07-4CFB-B109-7BEA75C33886}"/>
    <cellStyle name="Salida 2 2 2 3 13" xfId="19308" xr:uid="{0ABD947E-CA09-41DE-A32D-F675880DFCA4}"/>
    <cellStyle name="Salida 2 2 2 3 14" xfId="20780" xr:uid="{AFE055D9-F2CE-4BB8-9E30-E315F5E910A8}"/>
    <cellStyle name="Salida 2 2 2 3 15" xfId="22072" xr:uid="{8234652A-187F-4D83-9583-E666FDF423A5}"/>
    <cellStyle name="Salida 2 2 2 3 16" xfId="23361" xr:uid="{DFADF266-F857-418E-9164-A6BC741201C5}"/>
    <cellStyle name="Salida 2 2 2 3 2" xfId="4726" xr:uid="{946EA753-8ABC-465A-B871-8D62AD01D13B}"/>
    <cellStyle name="Salida 2 2 2 3 3" xfId="6426" xr:uid="{11AF1563-9C46-4B60-AE9D-101FDDDA3662}"/>
    <cellStyle name="Salida 2 2 2 3 4" xfId="7755" xr:uid="{121A6FFF-5C53-4CDA-8D73-B7C5AFDBB1D5}"/>
    <cellStyle name="Salida 2 2 2 3 5" xfId="9084" xr:uid="{FF6C9065-CFF9-47EB-9093-94B41CB3B299}"/>
    <cellStyle name="Salida 2 2 2 3 6" xfId="10026" xr:uid="{F72039A6-4E43-43C4-AB57-9BAC2A1FF58D}"/>
    <cellStyle name="Salida 2 2 2 3 7" xfId="11366" xr:uid="{0045EFF9-5F2C-439D-AE16-05A48A6A1747}"/>
    <cellStyle name="Salida 2 2 2 3 8" xfId="13057" xr:uid="{2BCA5D13-2473-4127-A50A-69E996C722EB}"/>
    <cellStyle name="Salida 2 2 2 3 9" xfId="14400" xr:uid="{18314C1B-154A-4C52-B9E6-6CA35E7531DF}"/>
    <cellStyle name="Salida 2 2 2 4" xfId="3590" xr:uid="{684ABDFC-2A7F-477E-A608-9EC0F4BA51A7}"/>
    <cellStyle name="Salida 2 2 2 4 10" xfId="15890" xr:uid="{47822734-8D5C-4156-BB81-B8A9BE024402}"/>
    <cellStyle name="Salida 2 2 2 4 11" xfId="17219" xr:uid="{32CC8176-F662-45D4-B8AC-B84D491F688B}"/>
    <cellStyle name="Salida 2 2 2 4 12" xfId="18550" xr:uid="{C9C8E0F3-6976-4721-8D4F-C3257EDAD37B}"/>
    <cellStyle name="Salida 2 2 2 4 13" xfId="19971" xr:uid="{2651C516-878C-452C-98AD-9F4213C71D23}"/>
    <cellStyle name="Salida 2 2 2 4 14" xfId="20940" xr:uid="{8C2C9536-44BD-4E52-9ED6-747AA6C941AC}"/>
    <cellStyle name="Salida 2 2 2 4 15" xfId="22232" xr:uid="{EAFDD32F-AD70-40AC-8F3C-2E44BA4EFEC5}"/>
    <cellStyle name="Salida 2 2 2 4 16" xfId="23521" xr:uid="{A4BA8459-1DD8-489C-9EDC-90969E16A98B}"/>
    <cellStyle name="Salida 2 2 2 4 2" xfId="5534" xr:uid="{BCACCFB1-D1BE-4CF3-9A12-06AF59E06698}"/>
    <cellStyle name="Salida 2 2 2 4 3" xfId="6586" xr:uid="{DCA00EFA-FC48-40E7-835A-87FB9C76131C}"/>
    <cellStyle name="Salida 2 2 2 4 4" xfId="7915" xr:uid="{986641B7-3DA1-4444-946D-9D2F5F11F779}"/>
    <cellStyle name="Salida 2 2 2 4 5" xfId="9244" xr:uid="{FB488943-95C5-4589-8167-0D3948C65971}"/>
    <cellStyle name="Salida 2 2 2 4 6" xfId="10794" xr:uid="{2A5FAAA2-2219-4C65-85C8-728C7E6ED6DB}"/>
    <cellStyle name="Salida 2 2 2 4 7" xfId="12173" xr:uid="{9191CA58-082B-4E79-8F62-4C49B4C058AE}"/>
    <cellStyle name="Salida 2 2 2 4 8" xfId="13162" xr:uid="{83CE960C-845E-4C50-88E1-5427CD83CFD5}"/>
    <cellStyle name="Salida 2 2 2 4 9" xfId="14560" xr:uid="{CB6B13B8-5C9F-4BD6-AB5A-C2FA29E81F32}"/>
    <cellStyle name="Salida 2 2 2 5" xfId="3749" xr:uid="{C6A9D902-E487-4DF4-B1A8-041F3048CADB}"/>
    <cellStyle name="Salida 2 2 2 5 10" xfId="16049" xr:uid="{CEB384D5-7AE5-4BD3-A531-CFF3A83ED671}"/>
    <cellStyle name="Salida 2 2 2 5 11" xfId="17378" xr:uid="{E5C362CB-F237-41B8-8DA3-C7E56E2DADD9}"/>
    <cellStyle name="Salida 2 2 2 5 12" xfId="18709" xr:uid="{489FFD36-4E7E-4C40-AE64-A77244FC2B3F}"/>
    <cellStyle name="Salida 2 2 2 5 13" xfId="13043" xr:uid="{BCE48C87-1389-415C-9278-9409CB7D81B0}"/>
    <cellStyle name="Salida 2 2 2 5 14" xfId="21099" xr:uid="{684EB8B5-5959-4267-BE9B-EDA861E0CD23}"/>
    <cellStyle name="Salida 2 2 2 5 15" xfId="22391" xr:uid="{5532D0CA-20BF-4624-9F6D-BF3DBFC17227}"/>
    <cellStyle name="Salida 2 2 2 5 16" xfId="23680" xr:uid="{B297E390-20A0-4503-9540-0653CBA42ED9}"/>
    <cellStyle name="Salida 2 2 2 5 2" xfId="2450" xr:uid="{DD1D52BC-4E9B-4405-8061-4EB714888A8A}"/>
    <cellStyle name="Salida 2 2 2 5 3" xfId="6745" xr:uid="{741363DC-50FA-4AB3-8525-0C0AE77A74F7}"/>
    <cellStyle name="Salida 2 2 2 5 4" xfId="8074" xr:uid="{E6EABA4B-BA6F-4B17-A532-A7A3309D27D9}"/>
    <cellStyle name="Salida 2 2 2 5 5" xfId="9403" xr:uid="{77F28B7D-D0D6-4A9A-BF13-A517ECC02FB6}"/>
    <cellStyle name="Salida 2 2 2 5 6" xfId="4529" xr:uid="{A4D25B7C-87FA-4FFF-9B90-701029105E89}"/>
    <cellStyle name="Salida 2 2 2 5 7" xfId="11320" xr:uid="{CF1271DD-F340-4334-A458-322C08D55123}"/>
    <cellStyle name="Salida 2 2 2 5 8" xfId="12959" xr:uid="{9C2A6DDA-4EFA-481E-9E7C-FCD73E31E5CE}"/>
    <cellStyle name="Salida 2 2 2 5 9" xfId="14719" xr:uid="{3B49ACCD-0E37-4FC8-BD9C-CA2AAD376344}"/>
    <cellStyle name="Salida 2 2 2 6" xfId="3904" xr:uid="{EFFE8BAE-7E73-4F7C-8C71-46AB0837B575}"/>
    <cellStyle name="Salida 2 2 2 6 10" xfId="16204" xr:uid="{2612B646-D44D-487D-BEB2-72BD96DD0257}"/>
    <cellStyle name="Salida 2 2 2 6 11" xfId="17533" xr:uid="{0B2B356F-A4D2-46F0-95B3-6F869BA253A6}"/>
    <cellStyle name="Salida 2 2 2 6 12" xfId="18864" xr:uid="{A185A16F-C4D9-4E82-B4C3-9F48431AC16B}"/>
    <cellStyle name="Salida 2 2 2 6 13" xfId="19375" xr:uid="{EB1DCC6B-4C48-4594-A675-BFAECBE80AB6}"/>
    <cellStyle name="Salida 2 2 2 6 14" xfId="21254" xr:uid="{390CAA70-7E2A-4759-9E76-869FE9CFD879}"/>
    <cellStyle name="Salida 2 2 2 6 15" xfId="22546" xr:uid="{918E6C66-6E9A-4874-84D6-E37C25E86A1F}"/>
    <cellStyle name="Salida 2 2 2 6 16" xfId="23835" xr:uid="{88FB0C35-E061-4859-88FB-97E9B8209A81}"/>
    <cellStyle name="Salida 2 2 2 6 2" xfId="4806" xr:uid="{AB67CEC6-127A-49E7-BDB0-0BA1ECBC631A}"/>
    <cellStyle name="Salida 2 2 2 6 3" xfId="6900" xr:uid="{CDF7F51C-2083-473F-BBC7-FD5E7924FE8B}"/>
    <cellStyle name="Salida 2 2 2 6 4" xfId="8229" xr:uid="{5281C0A4-50FD-49A3-8BDD-94D82F4EAA21}"/>
    <cellStyle name="Salida 2 2 2 6 5" xfId="9558" xr:uid="{20903560-64D5-41EA-A460-7D06A95E48D1}"/>
    <cellStyle name="Salida 2 2 2 6 6" xfId="10102" xr:uid="{56E26938-0F24-4DCB-9B40-1B37E818DB60}"/>
    <cellStyle name="Salida 2 2 2 6 7" xfId="11459" xr:uid="{613CE0CD-8365-4DD2-AF30-27C9D29C72DF}"/>
    <cellStyle name="Salida 2 2 2 6 8" xfId="12515" xr:uid="{F8D27183-01F1-4147-90E1-6FBB69A7C787}"/>
    <cellStyle name="Salida 2 2 2 6 9" xfId="14874" xr:uid="{A7847B16-19FE-47A2-85D4-8E49248D5465}"/>
    <cellStyle name="Salida 2 2 2 7" xfId="4056" xr:uid="{9B772079-1F52-4EB7-91E7-4AE1ADBDB547}"/>
    <cellStyle name="Salida 2 2 2 7 10" xfId="16356" xr:uid="{1368BF95-16B0-4DBB-88F6-1ADF73F7083A}"/>
    <cellStyle name="Salida 2 2 2 7 11" xfId="17685" xr:uid="{680F4744-AD47-44A7-9A94-0C9C88C3206C}"/>
    <cellStyle name="Salida 2 2 2 7 12" xfId="19016" xr:uid="{8D433E30-7D5B-4397-BE0F-DEF52DFEA357}"/>
    <cellStyle name="Salida 2 2 2 7 13" xfId="17842" xr:uid="{1ACA34F6-2B15-4F59-A120-7991DC3A4E42}"/>
    <cellStyle name="Salida 2 2 2 7 14" xfId="21406" xr:uid="{785B1189-6D20-4F87-B154-CA23C520796D}"/>
    <cellStyle name="Salida 2 2 2 7 15" xfId="22698" xr:uid="{1C2063AE-102B-4384-84A7-55C27C6862A1}"/>
    <cellStyle name="Salida 2 2 2 7 16" xfId="23987" xr:uid="{4A9903D8-2D1B-451D-A30B-BDD9ABDC1790}"/>
    <cellStyle name="Salida 2 2 2 7 2" xfId="4216" xr:uid="{9DC84B1C-29B2-4110-8A11-F47F721F6DD6}"/>
    <cellStyle name="Salida 2 2 2 7 3" xfId="7052" xr:uid="{29A1577A-619F-4EE5-A37E-EEC35EEE2281}"/>
    <cellStyle name="Salida 2 2 2 7 4" xfId="8381" xr:uid="{92928BF9-DCD4-4C73-BD3A-3AAD66CA77A7}"/>
    <cellStyle name="Salida 2 2 2 7 5" xfId="9710" xr:uid="{22528C71-567B-4345-BD1B-C67206DD956D}"/>
    <cellStyle name="Salida 2 2 2 7 6" xfId="8537" xr:uid="{196EAC64-0FB0-4C56-9D6A-AA63D265073B}"/>
    <cellStyle name="Salida 2 2 2 7 7" xfId="11055" xr:uid="{F6255848-935E-4C57-9F29-27856F42D652}"/>
    <cellStyle name="Salida 2 2 2 7 8" xfId="13621" xr:uid="{390AE0A7-7831-471C-A6AC-A5A99DD2BB71}"/>
    <cellStyle name="Salida 2 2 2 7 9" xfId="15026" xr:uid="{20D4F263-2FA9-4016-BE01-3503DEAEDC59}"/>
    <cellStyle name="Salida 2 2 2 8" xfId="5716" xr:uid="{9F5978D1-81DB-4C89-9EAA-59137D272E37}"/>
    <cellStyle name="Salida 2 2 2 9" xfId="5912" xr:uid="{A292331F-5706-445C-8D91-58AA65264ED5}"/>
    <cellStyle name="Salida 2 2 20" xfId="17817" xr:uid="{9579C68A-0002-4ECF-BCBD-9324C512DB16}"/>
    <cellStyle name="Salida 2 2 21" xfId="19875" xr:uid="{58762ACA-47F7-4480-A791-AF4139B31941}"/>
    <cellStyle name="Salida 2 2 22" xfId="20231" xr:uid="{FFABE514-B9B2-4D55-B7CA-480F93E1EA55}"/>
    <cellStyle name="Salida 2 2 23" xfId="21524" xr:uid="{96B0928C-5459-46D2-BD7E-6468DE46C5C2}"/>
    <cellStyle name="Salida 2 2 24" xfId="22815" xr:uid="{AC83FA43-A929-41A1-B8D5-F608BC7FD4C3}"/>
    <cellStyle name="Salida 2 2 3" xfId="2977" xr:uid="{775CC155-E033-4964-B2A3-26210F8C26B0}"/>
    <cellStyle name="Salida 2 2 3 10" xfId="7303" xr:uid="{0BA5DE9C-D764-47E9-B9EB-E85A670589B1}"/>
    <cellStyle name="Salida 2 2 3 11" xfId="8632" xr:uid="{E3DBFF44-F939-4326-BAEE-219C29A669E0}"/>
    <cellStyle name="Salida 2 2 3 12" xfId="10820" xr:uid="{B3196FBC-8A9D-42EF-8D14-ED55E48E295A}"/>
    <cellStyle name="Salida 2 2 3 13" xfId="12202" xr:uid="{8B566026-D21C-464A-AA89-1D29430F3C83}"/>
    <cellStyle name="Salida 2 2 3 14" xfId="12149" xr:uid="{E3874C97-5864-43C1-8C09-0DA48B9D5CDB}"/>
    <cellStyle name="Salida 2 2 3 15" xfId="13948" xr:uid="{9C0755AD-A9CC-4AB5-B659-33493157F6CA}"/>
    <cellStyle name="Salida 2 2 3 16" xfId="15277" xr:uid="{74025E3B-DB36-45B0-AE76-B8055F5E321A}"/>
    <cellStyle name="Salida 2 2 3 17" xfId="16607" xr:uid="{07F1CCFE-56DA-43BC-909F-7069CE03DA56}"/>
    <cellStyle name="Salida 2 2 3 18" xfId="17937" xr:uid="{59B0CD14-D591-4973-AFB8-5D4F43FF3482}"/>
    <cellStyle name="Salida 2 2 3 19" xfId="19995" xr:uid="{27C3A646-5631-405D-8634-10351D3C0462}"/>
    <cellStyle name="Salida 2 2 3 2" xfId="3326" xr:uid="{442FF5C6-8E62-45FA-BB3C-F7F61C5AC8D7}"/>
    <cellStyle name="Salida 2 2 3 2 10" xfId="15626" xr:uid="{1C8B60DE-2DCF-41BB-8F75-BBFF748D0D3D}"/>
    <cellStyle name="Salida 2 2 3 2 11" xfId="16955" xr:uid="{245E01CA-1A39-4B70-B0BA-91438F42D6F1}"/>
    <cellStyle name="Salida 2 2 3 2 12" xfId="18286" xr:uid="{9333FE4B-90B7-4F58-9D7B-E6BE1C5B0B6D}"/>
    <cellStyle name="Salida 2 2 3 2 13" xfId="19172" xr:uid="{0ABE2287-89F0-4CDC-858B-D5236412197B}"/>
    <cellStyle name="Salida 2 2 3 2 14" xfId="20676" xr:uid="{C5FC5F39-6D72-40EB-9E9E-CA3CE8248DCA}"/>
    <cellStyle name="Salida 2 2 3 2 15" xfId="21968" xr:uid="{08C6A293-2676-4C16-8465-44412D465B64}"/>
    <cellStyle name="Salida 2 2 3 2 16" xfId="23257" xr:uid="{F749E6A9-9AB0-4646-8914-E3A912C9FBE7}"/>
    <cellStyle name="Salida 2 2 3 2 2" xfId="4563" xr:uid="{DAF1FBD4-9DB5-4460-971F-78281F9EAECC}"/>
    <cellStyle name="Salida 2 2 3 2 3" xfId="6322" xr:uid="{542EA39F-6541-4CA9-A3A4-8BC0167055CB}"/>
    <cellStyle name="Salida 2 2 3 2 4" xfId="7651" xr:uid="{008B5746-1FB1-45F4-B493-51CC4105EDAF}"/>
    <cellStyle name="Salida 2 2 3 2 5" xfId="8980" xr:uid="{EB4ADE31-E520-4738-A92B-C18E38E428DA}"/>
    <cellStyle name="Salida 2 2 3 2 6" xfId="9871" xr:uid="{5F8C8B53-6944-4947-B908-D3347F5DF4BA}"/>
    <cellStyle name="Salida 2 2 3 2 7" xfId="11204" xr:uid="{36AD4A30-F04C-45D6-8EE5-6221A162EC67}"/>
    <cellStyle name="Salida 2 2 3 2 8" xfId="13065" xr:uid="{5EB2C48B-3AF5-467D-B8B5-1309442041C2}"/>
    <cellStyle name="Salida 2 2 3 2 9" xfId="14296" xr:uid="{6E9DBA72-10C2-4283-9992-8E3243CCC766}"/>
    <cellStyle name="Salida 2 2 3 20" xfId="20343" xr:uid="{7C79DB77-DCBE-4158-A604-09CE6AC5CCCF}"/>
    <cellStyle name="Salida 2 2 3 21" xfId="21636" xr:uid="{999FBB65-0FD2-463C-9EDF-2413198FB43E}"/>
    <cellStyle name="Salida 2 2 3 22" xfId="22927" xr:uid="{B7277910-23AC-462A-A69A-07D758373769}"/>
    <cellStyle name="Salida 2 2 3 3" xfId="3491" xr:uid="{D424AF8C-6CDB-459D-9B96-6313458A7AEB}"/>
    <cellStyle name="Salida 2 2 3 3 10" xfId="15791" xr:uid="{7B18A5CD-9E88-4E5B-89E7-F556910A914F}"/>
    <cellStyle name="Salida 2 2 3 3 11" xfId="17120" xr:uid="{3F28EEC4-5EE3-47F1-A9B2-9DAFF40CEF69}"/>
    <cellStyle name="Salida 2 2 3 3 12" xfId="18451" xr:uid="{B013703F-38A6-44B6-9E2C-8B9A22C7F6BE}"/>
    <cellStyle name="Salida 2 2 3 3 13" xfId="20152" xr:uid="{E22C2DF6-38D8-42EB-998E-549CE56F6ADB}"/>
    <cellStyle name="Salida 2 2 3 3 14" xfId="20841" xr:uid="{1C5107FF-37A8-45C0-9082-DA5CF55CCFDC}"/>
    <cellStyle name="Salida 2 2 3 3 15" xfId="22133" xr:uid="{14649FDD-A447-4199-96C8-1A3FD636AAC7}"/>
    <cellStyle name="Salida 2 2 3 3 16" xfId="23422" xr:uid="{355FE987-0DDC-457D-9866-A13AEB522260}"/>
    <cellStyle name="Salida 2 2 3 3 2" xfId="5750" xr:uid="{4F3A2105-ED61-49E5-B972-9F0ED53C0021}"/>
    <cellStyle name="Salida 2 2 3 3 3" xfId="6487" xr:uid="{18759D9D-57AF-4D53-99D8-992342BFECF9}"/>
    <cellStyle name="Salida 2 2 3 3 4" xfId="7816" xr:uid="{F843E035-C985-48C4-B993-C701A76384AB}"/>
    <cellStyle name="Salida 2 2 3 3 5" xfId="9145" xr:uid="{9CA328B6-9262-4093-B60E-A3D68A249E0A}"/>
    <cellStyle name="Salida 2 2 3 3 6" xfId="10997" xr:uid="{D79E3409-A4B4-48C8-8257-D992E8DDED1B}"/>
    <cellStyle name="Salida 2 2 3 3 7" xfId="12388" xr:uid="{989E3C52-5049-4E25-9E1E-DA15E4B2D317}"/>
    <cellStyle name="Salida 2 2 3 3 8" xfId="12458" xr:uid="{91D24353-6BBA-4BB0-BD69-7F3672FAB73B}"/>
    <cellStyle name="Salida 2 2 3 3 9" xfId="14461" xr:uid="{EF82C485-5538-4736-8752-E6F410323C2F}"/>
    <cellStyle name="Salida 2 2 3 4" xfId="3651" xr:uid="{1A96E14A-0841-4D18-92B1-C18255BC169B}"/>
    <cellStyle name="Salida 2 2 3 4 10" xfId="15951" xr:uid="{76DD9B6C-03ED-4A56-B291-20367A97BD77}"/>
    <cellStyle name="Salida 2 2 3 4 11" xfId="17280" xr:uid="{9E3BFBD1-A774-4F59-AC25-A0AFCB655255}"/>
    <cellStyle name="Salida 2 2 3 4 12" xfId="18611" xr:uid="{34E99F53-A419-41E7-A07A-D4085D0A0B65}"/>
    <cellStyle name="Salida 2 2 3 4 13" xfId="19715" xr:uid="{75E184EF-BCF0-4B04-AC5D-670550231303}"/>
    <cellStyle name="Salida 2 2 3 4 14" xfId="21001" xr:uid="{638A6482-6B8D-40F7-984E-2BCBD482BA34}"/>
    <cellStyle name="Salida 2 2 3 4 15" xfId="22293" xr:uid="{DAE8AAFE-B4B5-4FD8-93C0-E974FE2FAA99}"/>
    <cellStyle name="Salida 2 2 3 4 16" xfId="23582" xr:uid="{0A4005F3-250A-42CB-B78A-B44C10292449}"/>
    <cellStyle name="Salida 2 2 3 4 2" xfId="5221" xr:uid="{5B24AF43-28CA-4032-BAED-C5A8EF3AD89F}"/>
    <cellStyle name="Salida 2 2 3 4 3" xfId="6647" xr:uid="{F25472A2-23DF-47BC-BDA3-A665DA4D968E}"/>
    <cellStyle name="Salida 2 2 3 4 4" xfId="7976" xr:uid="{5F4A1DBD-5888-4FE0-9952-248ACEF3A1C7}"/>
    <cellStyle name="Salida 2 2 3 4 5" xfId="9305" xr:uid="{10339504-9747-4F4A-8695-A39964894852}"/>
    <cellStyle name="Salida 2 2 3 4 6" xfId="10496" xr:uid="{5E8DBBF0-08BD-4980-BC9B-F0F34962003F}"/>
    <cellStyle name="Salida 2 2 3 4 7" xfId="11858" xr:uid="{9B59ED14-1B68-439C-A0A1-4256562DF901}"/>
    <cellStyle name="Salida 2 2 3 4 8" xfId="13713" xr:uid="{A7DC8B6A-75A3-4DF2-BD9C-94231F6CA772}"/>
    <cellStyle name="Salida 2 2 3 4 9" xfId="14621" xr:uid="{D6859DC7-5994-4538-A02E-5342FAAD9A6E}"/>
    <cellStyle name="Salida 2 2 3 5" xfId="3810" xr:uid="{58528287-5FB2-4E13-AA2F-879D35762C37}"/>
    <cellStyle name="Salida 2 2 3 5 10" xfId="16110" xr:uid="{38A220EC-E268-44C5-A3DF-2D61D79793E0}"/>
    <cellStyle name="Salida 2 2 3 5 11" xfId="17439" xr:uid="{0080BCD4-11AF-4410-B4B2-67F07898B8EE}"/>
    <cellStyle name="Salida 2 2 3 5 12" xfId="18770" xr:uid="{3B2FB0B4-1650-44AE-BD1F-F83D64E0DFD1}"/>
    <cellStyle name="Salida 2 2 3 5 13" xfId="13974" xr:uid="{ED45E1E9-4763-4195-BA43-9BBC85D338A9}"/>
    <cellStyle name="Salida 2 2 3 5 14" xfId="21160" xr:uid="{3E3C5123-5723-479E-993A-B1E555DA6DBF}"/>
    <cellStyle name="Salida 2 2 3 5 15" xfId="22452" xr:uid="{8A416897-72D5-453F-BFFE-94C3ADE64303}"/>
    <cellStyle name="Salida 2 2 3 5 16" xfId="23741" xr:uid="{B39728E4-CBAD-4697-AC41-10BC0549EA1F}"/>
    <cellStyle name="Salida 2 2 3 5 2" xfId="4271" xr:uid="{DB7D19AD-0448-4FA1-96F7-4930BBD5562B}"/>
    <cellStyle name="Salida 2 2 3 5 3" xfId="6806" xr:uid="{B43B2AA3-1630-49EF-B02B-37934D5A353D}"/>
    <cellStyle name="Salida 2 2 3 5 4" xfId="8135" xr:uid="{FE19C4C8-FA1C-4E9E-8AFE-E32012D5B8A8}"/>
    <cellStyle name="Salida 2 2 3 5 5" xfId="9464" xr:uid="{C799E1B6-2546-4527-B28A-0150D9FB429D}"/>
    <cellStyle name="Salida 2 2 3 5 6" xfId="4942" xr:uid="{2B7A58E3-E811-4E9B-957B-293D921652C6}"/>
    <cellStyle name="Salida 2 2 3 5 7" xfId="11075" xr:uid="{FF9FFB32-A931-470F-A9B7-3E17E5E9CECF}"/>
    <cellStyle name="Salida 2 2 3 5 8" xfId="12495" xr:uid="{C0EDC76C-A51A-4774-9F8D-282E64D3FED7}"/>
    <cellStyle name="Salida 2 2 3 5 9" xfId="14780" xr:uid="{45CC7318-10A1-4A40-9167-381FD6F371CA}"/>
    <cellStyle name="Salida 2 2 3 6" xfId="3965" xr:uid="{F9EDA589-95F7-4700-BD8B-8C3ED3BE8B21}"/>
    <cellStyle name="Salida 2 2 3 6 10" xfId="16265" xr:uid="{DB156864-A55D-433A-A701-0ECEB63346DD}"/>
    <cellStyle name="Salida 2 2 3 6 11" xfId="17594" xr:uid="{163711AA-6548-4EBC-8159-1AC03DB8C986}"/>
    <cellStyle name="Salida 2 2 3 6 12" xfId="18925" xr:uid="{45797AA8-58CA-4929-92EA-196E9A2C74DD}"/>
    <cellStyle name="Salida 2 2 3 6 13" xfId="13966" xr:uid="{C8DFD45F-C1A7-4593-957D-D0B02ED342AA}"/>
    <cellStyle name="Salida 2 2 3 6 14" xfId="21315" xr:uid="{35CA4441-F9B8-44A2-B335-A7D301F2C764}"/>
    <cellStyle name="Salida 2 2 3 6 15" xfId="22607" xr:uid="{3069547C-A2FB-4409-8DD2-50600BF36C4E}"/>
    <cellStyle name="Salida 2 2 3 6 16" xfId="23896" xr:uid="{0601FBB1-5CC6-4D89-A1F4-632B279596EC}"/>
    <cellStyle name="Salida 2 2 3 6 2" xfId="4422" xr:uid="{6BFA7B26-615E-4687-A863-EFF1AE42D47B}"/>
    <cellStyle name="Salida 2 2 3 6 3" xfId="6961" xr:uid="{C797D954-1BC0-4DC5-83B9-6AF307D4C6B3}"/>
    <cellStyle name="Salida 2 2 3 6 4" xfId="8290" xr:uid="{DE9411A3-AFC5-4C5C-9C0E-04E3B2CEF6E0}"/>
    <cellStyle name="Salida 2 2 3 6 5" xfId="9619" xr:uid="{7D382057-F816-460D-8EB9-A6360E7D7457}"/>
    <cellStyle name="Salida 2 2 3 6 6" xfId="5879" xr:uid="{0F0A710A-EFD7-442E-B258-00F370A7AD82}"/>
    <cellStyle name="Salida 2 2 3 6 7" xfId="10873" xr:uid="{40D8D58D-9E93-4153-807F-9DA4FF277CE4}"/>
    <cellStyle name="Salida 2 2 3 6 8" xfId="12855" xr:uid="{2F0757D3-A8E7-4240-A0C5-63B1C5AEEEB5}"/>
    <cellStyle name="Salida 2 2 3 6 9" xfId="14935" xr:uid="{756D652F-049C-4D4C-B6FC-5B4A17355436}"/>
    <cellStyle name="Salida 2 2 3 7" xfId="4117" xr:uid="{2AFB7916-07DF-4A35-8EEC-A1BEF171CAF5}"/>
    <cellStyle name="Salida 2 2 3 7 10" xfId="16417" xr:uid="{4068EA79-5A52-4FD3-AE39-3DC0A79DDD98}"/>
    <cellStyle name="Salida 2 2 3 7 11" xfId="17746" xr:uid="{EB1B3035-9005-4B70-84A1-C54FFD6C8599}"/>
    <cellStyle name="Salida 2 2 3 7 12" xfId="19077" xr:uid="{448F843D-B64B-4725-B9F7-99DDC7F89106}"/>
    <cellStyle name="Salida 2 2 3 7 13" xfId="12789" xr:uid="{8799DFA3-103C-426E-9C85-B9DE179DBC75}"/>
    <cellStyle name="Salida 2 2 3 7 14" xfId="21467" xr:uid="{16EDDC6B-E8A0-429C-93D1-02ADB934E953}"/>
    <cellStyle name="Salida 2 2 3 7 15" xfId="22759" xr:uid="{573B8935-E4C7-4BAE-A2D1-82072BB22F02}"/>
    <cellStyle name="Salida 2 2 3 7 16" xfId="24048" xr:uid="{DAFA1CCC-EF73-4D8C-AE65-614EAF114370}"/>
    <cellStyle name="Salida 2 2 3 7 2" xfId="4185" xr:uid="{DC02A9A7-0EE4-41FF-B2C9-6448977DBBFF}"/>
    <cellStyle name="Salida 2 2 3 7 3" xfId="7113" xr:uid="{03CDBF82-8462-43C9-AE49-BA5644F076D0}"/>
    <cellStyle name="Salida 2 2 3 7 4" xfId="8442" xr:uid="{0C858101-0034-4B0C-ACF0-8A6602B68605}"/>
    <cellStyle name="Salida 2 2 3 7 5" xfId="9771" xr:uid="{684A6DE4-A7CA-44A2-B6C7-0CC8256B8B31}"/>
    <cellStyle name="Salida 2 2 3 7 6" xfId="5322" xr:uid="{760C8D59-A7D8-4F15-A3F3-937BF57D880C}"/>
    <cellStyle name="Salida 2 2 3 7 7" xfId="10160" xr:uid="{A4691CC9-64B1-4D88-92FA-82AF655FDD08}"/>
    <cellStyle name="Salida 2 2 3 7 8" xfId="13759" xr:uid="{1C215255-810C-4DC3-8327-754DDAC4FA65}"/>
    <cellStyle name="Salida 2 2 3 7 9" xfId="15087" xr:uid="{9A33078E-6762-4057-A295-F34D30BA8F81}"/>
    <cellStyle name="Salida 2 2 3 8" xfId="5563" xr:uid="{7230F667-5A4E-40BE-8D38-1D5E10E39407}"/>
    <cellStyle name="Salida 2 2 3 9" xfId="5973" xr:uid="{24FC9F34-FE9D-430B-B636-32FAB57B2F4C}"/>
    <cellStyle name="Salida 2 2 4" xfId="3213" xr:uid="{C2502965-D0D4-4207-B8AF-EEB01F510CA4}"/>
    <cellStyle name="Salida 2 2 4 10" xfId="15513" xr:uid="{30D97C54-C7C9-4EE1-87B9-5244136B7A65}"/>
    <cellStyle name="Salida 2 2 4 11" xfId="16842" xr:uid="{53BF3DFA-487D-45CC-B2BB-8239EE17D600}"/>
    <cellStyle name="Salida 2 2 4 12" xfId="18173" xr:uid="{F4B39541-CF9D-42E9-B078-42D435E0D11B}"/>
    <cellStyle name="Salida 2 2 4 13" xfId="19520" xr:uid="{4042E908-F306-4195-A955-724B9794E0F8}"/>
    <cellStyle name="Salida 2 2 4 14" xfId="20563" xr:uid="{DC671339-D943-4888-997C-7441E77F5EAC}"/>
    <cellStyle name="Salida 2 2 4 15" xfId="21855" xr:uid="{1D9C5D09-D6C9-4531-8B4B-605370229C76}"/>
    <cellStyle name="Salida 2 2 4 16" xfId="23144" xr:uid="{499047DF-D3A4-4C9A-A1D8-68D158C0558E}"/>
    <cellStyle name="Salida 2 2 4 2" xfId="4976" xr:uid="{9060C040-08EA-4286-BADF-CC74C234DCAA}"/>
    <cellStyle name="Salida 2 2 4 3" xfId="6209" xr:uid="{34A44AD7-ABB8-4AFE-B525-8EEB89F75678}"/>
    <cellStyle name="Salida 2 2 4 4" xfId="7538" xr:uid="{850D4F87-BDBC-4425-8F6C-62C926EF7E60}"/>
    <cellStyle name="Salida 2 2 4 5" xfId="8867" xr:uid="{BB1FB391-5C5A-414E-84A0-F78265928424}"/>
    <cellStyle name="Salida 2 2 4 6" xfId="10266" xr:uid="{CC75AFC5-3163-4A44-A440-7FEEDAE60374}"/>
    <cellStyle name="Salida 2 2 4 7" xfId="11615" xr:uid="{A7FDAC07-DDEB-44F5-B23E-E121A9F6E73C}"/>
    <cellStyle name="Salida 2 2 4 8" xfId="13570" xr:uid="{AB5CEEC4-AB51-47D7-99BB-140FAA73C204}"/>
    <cellStyle name="Salida 2 2 4 9" xfId="14183" xr:uid="{9E37F729-BB5C-4109-96A7-7DB98DDD5012}"/>
    <cellStyle name="Salida 2 2 5" xfId="3378" xr:uid="{AD2B9194-A0A9-4BD4-B848-4F94F5D0A97F}"/>
    <cellStyle name="Salida 2 2 5 10" xfId="15678" xr:uid="{E6D03CD4-DF0E-4BEB-AE4F-90171FED5247}"/>
    <cellStyle name="Salida 2 2 5 11" xfId="17007" xr:uid="{2F3E19F7-E6D5-41CE-B625-1A60A0067901}"/>
    <cellStyle name="Salida 2 2 5 12" xfId="18338" xr:uid="{4267A5D7-D82A-4412-B1B3-C561CC66CE71}"/>
    <cellStyle name="Salida 2 2 5 13" xfId="12706" xr:uid="{7D479A3E-E7E0-4108-A7FF-408C321C1A06}"/>
    <cellStyle name="Salida 2 2 5 14" xfId="20728" xr:uid="{E5D1BC43-33D5-4133-ADB6-9B3E82AE1154}"/>
    <cellStyle name="Salida 2 2 5 15" xfId="22020" xr:uid="{1769F173-D831-4B4F-B3DE-7CFDF6DD2F87}"/>
    <cellStyle name="Salida 2 2 5 16" xfId="23309" xr:uid="{223C9DC2-7D86-4D0F-A021-CE10A40B2807}"/>
    <cellStyle name="Salida 2 2 5 2" xfId="4328" xr:uid="{DF07E7D0-5AEF-406E-AA41-A9E879B0253F}"/>
    <cellStyle name="Salida 2 2 5 3" xfId="6374" xr:uid="{AC574DFC-6331-4AEC-809D-C390A23AE74D}"/>
    <cellStyle name="Salida 2 2 5 4" xfId="7703" xr:uid="{A8F89ED2-9932-423E-A8ED-385AE069DB3B}"/>
    <cellStyle name="Salida 2 2 5 5" xfId="9032" xr:uid="{8BDA0EDA-070E-4FCE-9CE4-B274D528368B}"/>
    <cellStyle name="Salida 2 2 5 6" xfId="5426" xr:uid="{D3DFFEE6-345D-4D23-A58C-A73725B48D76}"/>
    <cellStyle name="Salida 2 2 5 7" xfId="11029" xr:uid="{03CA890B-1399-4819-8D15-1605ED6428F4}"/>
    <cellStyle name="Salida 2 2 5 8" xfId="13020" xr:uid="{F26A8604-52E1-4BD9-A0E5-D3F95297AD5D}"/>
    <cellStyle name="Salida 2 2 5 9" xfId="14348" xr:uid="{E7278D29-3EA6-4707-928D-E257216DAA57}"/>
    <cellStyle name="Salida 2 2 6" xfId="3538" xr:uid="{AB2D25DA-4DDE-4B4B-9475-10F2115C89E6}"/>
    <cellStyle name="Salida 2 2 6 10" xfId="15838" xr:uid="{DC48C689-C85A-4885-93E6-FF41F52E408E}"/>
    <cellStyle name="Salida 2 2 6 11" xfId="17167" xr:uid="{1423F1B9-61A0-494F-BB6E-B79B173BAABD}"/>
    <cellStyle name="Salida 2 2 6 12" xfId="18498" xr:uid="{A1F3D5E3-08F8-4CC3-BF38-6530D51C8892}"/>
    <cellStyle name="Salida 2 2 6 13" xfId="19393" xr:uid="{2CFD43A6-0424-4D78-BE62-ECB16FF8F52E}"/>
    <cellStyle name="Salida 2 2 6 14" xfId="20888" xr:uid="{BF8F7FCD-C5D5-46AD-8261-5FA83EADB66F}"/>
    <cellStyle name="Salida 2 2 6 15" xfId="22180" xr:uid="{B5BD468D-B344-472A-98A8-29F399B2B0AD}"/>
    <cellStyle name="Salida 2 2 6 16" xfId="23469" xr:uid="{97CBF529-5DB1-455A-8B32-C01DCD853DA9}"/>
    <cellStyle name="Salida 2 2 6 2" xfId="4826" xr:uid="{5A21124C-D160-4799-A7DD-5DEA94046F5C}"/>
    <cellStyle name="Salida 2 2 6 3" xfId="6534" xr:uid="{31E9C14F-CF37-4F2F-9F9F-AA0CDFF3B550}"/>
    <cellStyle name="Salida 2 2 6 4" xfId="7863" xr:uid="{F3AEAF4B-62E0-4670-8426-970BD94631DF}"/>
    <cellStyle name="Salida 2 2 6 5" xfId="9192" xr:uid="{BC501E20-4FF5-463E-8983-03510CB5514F}"/>
    <cellStyle name="Salida 2 2 6 6" xfId="10121" xr:uid="{152D73FC-04BA-4374-9168-59E2647FDF1A}"/>
    <cellStyle name="Salida 2 2 6 7" xfId="11465" xr:uid="{044F007C-423A-4038-A47C-4CFBF4279240}"/>
    <cellStyle name="Salida 2 2 6 8" xfId="13141" xr:uid="{F1028F26-AE0A-4610-AE1C-F68CD3BE31CD}"/>
    <cellStyle name="Salida 2 2 6 9" xfId="14508" xr:uid="{D780B692-3648-47EA-AFFD-0321B2556C22}"/>
    <cellStyle name="Salida 2 2 7" xfId="3697" xr:uid="{0FB833FB-B962-45C7-8029-5045ECF55D3C}"/>
    <cellStyle name="Salida 2 2 7 10" xfId="15997" xr:uid="{0FFBAD2A-2632-4932-8632-169BAC5F6236}"/>
    <cellStyle name="Salida 2 2 7 11" xfId="17326" xr:uid="{EBBE23C2-8DBD-432B-A102-7CC54E3EC1F7}"/>
    <cellStyle name="Salida 2 2 7 12" xfId="18657" xr:uid="{A29421E8-EDD6-4BD3-B381-CBBE45D165E6}"/>
    <cellStyle name="Salida 2 2 7 13" xfId="20019" xr:uid="{0C8A6029-F26C-4BD9-BBC1-A52243656D40}"/>
    <cellStyle name="Salida 2 2 7 14" xfId="21047" xr:uid="{625CEEAF-4364-4F6A-B99C-971F5897CD34}"/>
    <cellStyle name="Salida 2 2 7 15" xfId="22339" xr:uid="{9E95526C-8F9B-4A69-8DE9-A16D3D113F8E}"/>
    <cellStyle name="Salida 2 2 7 16" xfId="23628" xr:uid="{F0DEC8A1-6CD9-4F30-B051-3112F8D3637C}"/>
    <cellStyle name="Salida 2 2 7 2" xfId="5592" xr:uid="{E700D8FF-E322-409C-AC8C-4B63EC59C51A}"/>
    <cellStyle name="Salida 2 2 7 3" xfId="6693" xr:uid="{40D93124-8CCB-4C67-9542-BC2BA23B98B8}"/>
    <cellStyle name="Salida 2 2 7 4" xfId="8022" xr:uid="{EB132416-5EA6-45CE-8B6A-85456EC54CC9}"/>
    <cellStyle name="Salida 2 2 7 5" xfId="9351" xr:uid="{E15BA318-36A3-4F49-81AF-1452A8489236}"/>
    <cellStyle name="Salida 2 2 7 6" xfId="10847" xr:uid="{013769FE-09D1-4733-BA31-D7A7E4AE9F1C}"/>
    <cellStyle name="Salida 2 2 7 7" xfId="12230" xr:uid="{B630576E-DD05-4CED-8E4F-BC77812055C8}"/>
    <cellStyle name="Salida 2 2 7 8" xfId="12737" xr:uid="{41FBDE63-4D1D-4F40-BCC8-18C2A1029B83}"/>
    <cellStyle name="Salida 2 2 7 9" xfId="14667" xr:uid="{65495A6E-0671-45C3-8E35-8F3F27FF14AB}"/>
    <cellStyle name="Salida 2 2 8" xfId="3852" xr:uid="{DE2B9241-C669-432E-9B5D-664B0E5985CA}"/>
    <cellStyle name="Salida 2 2 8 10" xfId="16152" xr:uid="{0F1A04D0-FF73-453A-92AA-76AEE1772407}"/>
    <cellStyle name="Salida 2 2 8 11" xfId="17481" xr:uid="{A1DD61F2-B37C-4DFA-A374-DF7FAFC4BEF4}"/>
    <cellStyle name="Salida 2 2 8 12" xfId="18812" xr:uid="{22CDA4E5-8812-428F-A436-B96B9F9EADC8}"/>
    <cellStyle name="Salida 2 2 8 13" xfId="19419" xr:uid="{FDE7F8E7-26E1-4AD9-8BA8-2F67D5EF21CC}"/>
    <cellStyle name="Salida 2 2 8 14" xfId="21202" xr:uid="{601FC8C0-9843-4962-9FC3-99CD4B4747F2}"/>
    <cellStyle name="Salida 2 2 8 15" xfId="22494" xr:uid="{DA78DE59-BA57-4CEA-9CB5-05666A50C7BC}"/>
    <cellStyle name="Salida 2 2 8 16" xfId="23783" xr:uid="{628F6E75-6D4A-4099-B4CF-5A645C385F44}"/>
    <cellStyle name="Salida 2 2 8 2" xfId="4855" xr:uid="{BBA7280B-5C35-49C3-914F-7DE95C833636}"/>
    <cellStyle name="Salida 2 2 8 3" xfId="6848" xr:uid="{C7B14462-FE15-4524-AF2E-DEEC6DAB62EF}"/>
    <cellStyle name="Salida 2 2 8 4" xfId="8177" xr:uid="{B58E0007-3B75-46B4-A511-E13DDB72038D}"/>
    <cellStyle name="Salida 2 2 8 5" xfId="9506" xr:uid="{515522D1-2660-4535-A4E4-BB978ECC7093}"/>
    <cellStyle name="Salida 2 2 8 6" xfId="10149" xr:uid="{607C248E-C6D1-4411-9CD8-616FB9BE4477}"/>
    <cellStyle name="Salida 2 2 8 7" xfId="5485" xr:uid="{6C6630E8-5E3E-42AC-95D7-3ACBFA85391B}"/>
    <cellStyle name="Salida 2 2 8 8" xfId="12914" xr:uid="{FEDF4086-B83B-4A96-A8C0-965890BA9C48}"/>
    <cellStyle name="Salida 2 2 8 9" xfId="14822" xr:uid="{1D474F19-227B-4DF7-8D57-233672659FC3}"/>
    <cellStyle name="Salida 2 2 9" xfId="4005" xr:uid="{64F60587-97C8-4433-A442-8D14654384DE}"/>
    <cellStyle name="Salida 2 2 9 10" xfId="16305" xr:uid="{1F195815-92B6-44CC-AE19-1E74AA292CCC}"/>
    <cellStyle name="Salida 2 2 9 11" xfId="17634" xr:uid="{A025113B-1E10-4DA8-9211-955CB6E2B0E5}"/>
    <cellStyle name="Salida 2 2 9 12" xfId="18965" xr:uid="{AF805157-87B1-47D3-BABE-DACA92360BBD}"/>
    <cellStyle name="Salida 2 2 9 13" xfId="12558" xr:uid="{E78F14DA-CB41-48B3-BB2D-2A53C6F1EFB9}"/>
    <cellStyle name="Salida 2 2 9 14" xfId="21355" xr:uid="{46910966-83C9-480E-B836-CA2941974279}"/>
    <cellStyle name="Salida 2 2 9 15" xfId="22647" xr:uid="{FA74F378-5D57-4D03-A0DC-D6079AD454A7}"/>
    <cellStyle name="Salida 2 2 9 16" xfId="23936" xr:uid="{E662A9F1-31D5-427C-AE76-A1699A045B68}"/>
    <cellStyle name="Salida 2 2 9 2" xfId="4240" xr:uid="{CC8F7DFE-A891-42B3-AD6B-B01C79220A51}"/>
    <cellStyle name="Salida 2 2 9 3" xfId="7001" xr:uid="{96D94BB7-3F22-4730-BF7F-679E9AA41E77}"/>
    <cellStyle name="Salida 2 2 9 4" xfId="8330" xr:uid="{569858F9-E31C-4685-9A0E-95D755B340D7}"/>
    <cellStyle name="Salida 2 2 9 5" xfId="9659" xr:uid="{F146D16E-0F0C-4F9B-A4A3-C673C5CFE2E9}"/>
    <cellStyle name="Salida 2 2 9 6" xfId="4940" xr:uid="{60FC0414-F8FF-4974-B96F-BCDFC6EE7E47}"/>
    <cellStyle name="Salida 2 2 9 7" xfId="10893" xr:uid="{C1F38EEF-B18A-4C99-B164-0B1FE62D88A4}"/>
    <cellStyle name="Salida 2 2 9 8" xfId="13489" xr:uid="{8F7A3D44-6049-417B-9B48-DDB7B1909616}"/>
    <cellStyle name="Salida 2 2 9 9" xfId="14975" xr:uid="{2BFB681E-14FD-4EB9-8E44-7E50BAB7CE8A}"/>
    <cellStyle name="Salida 2 20" xfId="16447" xr:uid="{B621E279-719D-4C14-B435-3AA86BFD0BB5}"/>
    <cellStyle name="Salida 2 21" xfId="17777" xr:uid="{6BBB7620-FB00-4807-9EE0-3448B2FC1542}"/>
    <cellStyle name="Salida 2 22" xfId="12711" xr:uid="{FC279B75-DA84-4333-95A3-EC5080BFDA63}"/>
    <cellStyle name="Salida 2 23" xfId="20196" xr:uid="{BD81CFFC-363C-414B-9CDE-43DEF17227BE}"/>
    <cellStyle name="Salida 2 24" xfId="21489" xr:uid="{4AC896F8-6435-496F-B784-0CB6B30CD46F}"/>
    <cellStyle name="Salida 2 25" xfId="22780" xr:uid="{39C733A7-18F0-425F-998E-5E5F0DF5E247}"/>
    <cellStyle name="Salida 2 3" xfId="2917" xr:uid="{34B31FD8-5F81-4CD7-9FAA-E8CB51E9A4BE}"/>
    <cellStyle name="Salida 2 3 10" xfId="7243" xr:uid="{B5A349FE-E335-4097-BF31-0A05B6A76AA5}"/>
    <cellStyle name="Salida 2 3 11" xfId="8572" xr:uid="{8609EC3F-7C20-4480-8813-BEB374FF811E}"/>
    <cellStyle name="Salida 2 3 12" xfId="10823" xr:uid="{7F62E37A-25ED-4E94-90D6-82EADB46DF2B}"/>
    <cellStyle name="Salida 2 3 13" xfId="12205" xr:uid="{6D7CC378-705E-4C07-B994-7B65F2905550}"/>
    <cellStyle name="Salida 2 3 14" xfId="13551" xr:uid="{C801AC44-961C-498C-B1B4-19793B25F5FE}"/>
    <cellStyle name="Salida 2 3 15" xfId="13888" xr:uid="{A69A626C-3C3C-4A50-B6A3-1138C31B76F4}"/>
    <cellStyle name="Salida 2 3 16" xfId="15217" xr:uid="{6A74D86A-7E24-4A56-A56D-73F25B83F4BB}"/>
    <cellStyle name="Salida 2 3 17" xfId="16547" xr:uid="{F34790D0-3C71-4D47-A03C-C351E3D4419D}"/>
    <cellStyle name="Salida 2 3 18" xfId="17877" xr:uid="{FB01954A-FE57-4AC9-9A5E-BF908FD98A1F}"/>
    <cellStyle name="Salida 2 3 19" xfId="19998" xr:uid="{E6E37305-EBDA-4371-8E6D-CE77F664ED8B}"/>
    <cellStyle name="Salida 2 3 2" xfId="3266" xr:uid="{CF5B9937-B121-4CDE-95A0-82B6B6628B9A}"/>
    <cellStyle name="Salida 2 3 2 10" xfId="15566" xr:uid="{CD95CAE5-3B9D-4A8D-94EB-2EAED08785F7}"/>
    <cellStyle name="Salida 2 3 2 11" xfId="16895" xr:uid="{72DEFCFE-EB14-40A4-B502-1F7ECB7D05E9}"/>
    <cellStyle name="Salida 2 3 2 12" xfId="18226" xr:uid="{B8F8FBD8-A8E7-42A5-9FE3-699C05F160D8}"/>
    <cellStyle name="Salida 2 3 2 13" xfId="19175" xr:uid="{B0C79476-C158-4C91-89CD-07DFECD58C10}"/>
    <cellStyle name="Salida 2 3 2 14" xfId="20616" xr:uid="{DC45917C-5584-4E6A-8C62-DC536935D257}"/>
    <cellStyle name="Salida 2 3 2 15" xfId="21908" xr:uid="{5C71AE5B-2B36-4102-80D4-4EB1BFC3964C}"/>
    <cellStyle name="Salida 2 3 2 16" xfId="23197" xr:uid="{7270523D-2E16-445E-824B-E90D8838E09D}"/>
    <cellStyle name="Salida 2 3 2 2" xfId="4566" xr:uid="{13BECED7-7B3C-4B31-B452-CB1C564DBC12}"/>
    <cellStyle name="Salida 2 3 2 3" xfId="6262" xr:uid="{8CE62716-25C8-43C8-A85A-2ED2946CA1DC}"/>
    <cellStyle name="Salida 2 3 2 4" xfId="7591" xr:uid="{235886A7-B062-4F10-9F49-F3518F41B5A7}"/>
    <cellStyle name="Salida 2 3 2 5" xfId="8920" xr:uid="{CF0D4277-F89E-43FE-9100-F8FA0CCA6D0C}"/>
    <cellStyle name="Salida 2 3 2 6" xfId="9874" xr:uid="{B2903E36-E01D-4B85-B6BD-DD1D333FFFCC}"/>
    <cellStyle name="Salida 2 3 2 7" xfId="11207" xr:uid="{79F2C923-26C9-40A6-905C-D305069AC0A7}"/>
    <cellStyle name="Salida 2 3 2 8" xfId="12511" xr:uid="{41930BB6-4629-41C5-984F-F5BAC778FF9F}"/>
    <cellStyle name="Salida 2 3 2 9" xfId="14236" xr:uid="{23CDFA50-F59F-4DBA-BDEB-B8083F9366F6}"/>
    <cellStyle name="Salida 2 3 20" xfId="20283" xr:uid="{4B93F1C0-0712-461C-A5BF-42CFA915AA9A}"/>
    <cellStyle name="Salida 2 3 21" xfId="21576" xr:uid="{7EAB93A5-EEEF-4925-945A-96C7A9B153EC}"/>
    <cellStyle name="Salida 2 3 22" xfId="22867" xr:uid="{6BBC546A-1C9F-49CB-BD6C-B418DE1F0420}"/>
    <cellStyle name="Salida 2 3 3" xfId="3431" xr:uid="{387EB34C-5445-4024-85B0-D23FCB59DEF1}"/>
    <cellStyle name="Salida 2 3 3 10" xfId="15731" xr:uid="{6763CAB0-4DB2-4D66-8950-475AFC168729}"/>
    <cellStyle name="Salida 2 3 3 11" xfId="17060" xr:uid="{C26D04A6-9F57-4F76-B4EF-B6E7BFE5D6B0}"/>
    <cellStyle name="Salida 2 3 3 12" xfId="18391" xr:uid="{5A1A0A2B-CF20-48CD-A267-6654436A5544}"/>
    <cellStyle name="Salida 2 3 3 13" xfId="20155" xr:uid="{268E3F60-F9E6-45B4-A41A-443961AAD97C}"/>
    <cellStyle name="Salida 2 3 3 14" xfId="20781" xr:uid="{8332EA86-37E7-4BC9-8318-EA5417802306}"/>
    <cellStyle name="Salida 2 3 3 15" xfId="22073" xr:uid="{AC14CA9A-8441-45A0-9A37-17032660A535}"/>
    <cellStyle name="Salida 2 3 3 16" xfId="23362" xr:uid="{179CBC40-DEFA-4192-B79B-AE5D18F589D1}"/>
    <cellStyle name="Salida 2 3 3 2" xfId="5753" xr:uid="{9FAC22EA-E5E0-443E-8A16-BDBE0F3DD9B0}"/>
    <cellStyle name="Salida 2 3 3 3" xfId="6427" xr:uid="{475A697E-3072-4331-9E4C-F6C709631805}"/>
    <cellStyle name="Salida 2 3 3 4" xfId="7756" xr:uid="{C85BEDC9-4949-442E-A028-CDF53B50F2E3}"/>
    <cellStyle name="Salida 2 3 3 5" xfId="9085" xr:uid="{9A95E0C6-CDB4-4190-879F-3D7F63FE0669}"/>
    <cellStyle name="Salida 2 3 3 6" xfId="11000" xr:uid="{0C1D8253-04AA-4BAD-B7E7-4C26DEA6470C}"/>
    <cellStyle name="Salida 2 3 3 7" xfId="12391" xr:uid="{6930E825-FB44-4ABA-9C0A-53A9DBED4D3D}"/>
    <cellStyle name="Salida 2 3 3 8" xfId="11574" xr:uid="{B90C12BD-6A77-4D6F-8522-992AD0A59C59}"/>
    <cellStyle name="Salida 2 3 3 9" xfId="14401" xr:uid="{508B985C-75C6-44F4-B7BC-36A96AF928E3}"/>
    <cellStyle name="Salida 2 3 4" xfId="3591" xr:uid="{EC732CD0-3759-45BC-9665-37DDBE6768EE}"/>
    <cellStyle name="Salida 2 3 4 10" xfId="15891" xr:uid="{DD68AD4A-F40B-4ECC-A282-D3A5FD348D9E}"/>
    <cellStyle name="Salida 2 3 4 11" xfId="17220" xr:uid="{9E5894CC-E35C-45BF-812C-44C32986A2B1}"/>
    <cellStyle name="Salida 2 3 4 12" xfId="18551" xr:uid="{E8A2FBC7-5EF0-42E6-B831-C97CE936857C}"/>
    <cellStyle name="Salida 2 3 4 13" xfId="19843" xr:uid="{D3D08317-48BA-4B23-803E-00C20897E1D8}"/>
    <cellStyle name="Salida 2 3 4 14" xfId="20941" xr:uid="{3DEB65BA-7C82-4574-ADB6-0DDE0B922D00}"/>
    <cellStyle name="Salida 2 3 4 15" xfId="22233" xr:uid="{72E61372-84A0-4FA6-A122-39981896BD64}"/>
    <cellStyle name="Salida 2 3 4 16" xfId="23522" xr:uid="{62AC8C38-5271-4161-B4C2-024659B689F3}"/>
    <cellStyle name="Salida 2 3 4 2" xfId="5381" xr:uid="{912FF77A-E151-4726-AA86-A9ED5421F72D}"/>
    <cellStyle name="Salida 2 3 4 3" xfId="6587" xr:uid="{E17E0CDB-D3EC-42E0-9CDB-11C76097AD8D}"/>
    <cellStyle name="Salida 2 3 4 4" xfId="7916" xr:uid="{08661CF0-5191-45E1-B73F-29D4BD082EEB}"/>
    <cellStyle name="Salida 2 3 4 5" xfId="9245" xr:uid="{2182BDB2-DD87-4FE0-8D8D-92F93FFE376C}"/>
    <cellStyle name="Salida 2 3 4 6" xfId="10649" xr:uid="{C9376FE0-A097-430E-B291-E96CC56A0F6B}"/>
    <cellStyle name="Salida 2 3 4 7" xfId="12018" xr:uid="{AC432EDC-1C4E-44B4-A747-C66D563651BF}"/>
    <cellStyle name="Salida 2 3 4 8" xfId="13556" xr:uid="{0EAC1C44-C185-4B8D-B568-429235EFB03D}"/>
    <cellStyle name="Salida 2 3 4 9" xfId="14561" xr:uid="{C05880D3-0B08-406E-B0A0-E4AABB31A898}"/>
    <cellStyle name="Salida 2 3 5" xfId="3750" xr:uid="{82B84113-1BBB-4E67-8C25-437B17C6CC14}"/>
    <cellStyle name="Salida 2 3 5 10" xfId="16050" xr:uid="{EED481CA-31C2-416E-976C-E483D7D79EEB}"/>
    <cellStyle name="Salida 2 3 5 11" xfId="17379" xr:uid="{DC15689F-7566-4B9A-B85D-6DA154F5EF81}"/>
    <cellStyle name="Salida 2 3 5 12" xfId="18710" xr:uid="{3DAC8AAE-C04D-4E1A-B4BB-A71F96A72599}"/>
    <cellStyle name="Salida 2 3 5 13" xfId="13851" xr:uid="{1CD70118-B80B-43FE-BC06-0543CC2B22EB}"/>
    <cellStyle name="Salida 2 3 5 14" xfId="21100" xr:uid="{9069567D-0EA3-48CD-92C6-068982985144}"/>
    <cellStyle name="Salida 2 3 5 15" xfId="22392" xr:uid="{CDCC42F4-27F5-4B4D-99AD-CF79913E2463}"/>
    <cellStyle name="Salida 2 3 5 16" xfId="23681" xr:uid="{9A3D9752-67D4-4660-BD86-4FE7A2ABB10A}"/>
    <cellStyle name="Salida 2 3 5 2" xfId="4162" xr:uid="{51EAFD7D-B1DC-41CB-AFB1-FA44D3112463}"/>
    <cellStyle name="Salida 2 3 5 3" xfId="6746" xr:uid="{6762124B-F4F8-4C19-AF15-F7E4D099A25D}"/>
    <cellStyle name="Salida 2 3 5 4" xfId="8075" xr:uid="{927B91D0-0BD0-4338-BD73-2F17D50FF5A7}"/>
    <cellStyle name="Salida 2 3 5 5" xfId="9404" xr:uid="{DB2AE9E0-AA41-47B1-9B33-50D2EE3B7710}"/>
    <cellStyle name="Salida 2 3 5 6" xfId="4368" xr:uid="{D195B1C1-3DA5-461B-BE3D-6AF0E3CF3417}"/>
    <cellStyle name="Salida 2 3 5 7" xfId="10232" xr:uid="{6A3B9620-A117-4AB9-9380-69724D1A96DA}"/>
    <cellStyle name="Salida 2 3 5 8" xfId="13212" xr:uid="{F7899707-14DB-4C32-9FF4-83B82EB0DB7B}"/>
    <cellStyle name="Salida 2 3 5 9" xfId="14720" xr:uid="{5418CAFD-D451-4C11-BAFB-9EFB6671C4FE}"/>
    <cellStyle name="Salida 2 3 6" xfId="3905" xr:uid="{24A517BB-DAEB-45C5-A8B8-3F382B9F594A}"/>
    <cellStyle name="Salida 2 3 6 10" xfId="16205" xr:uid="{60CCC508-0618-43DC-9D79-ED3E69A58681}"/>
    <cellStyle name="Salida 2 3 6 11" xfId="17534" xr:uid="{DEBDFF53-713C-48B2-9973-1BF2805B4882}"/>
    <cellStyle name="Salida 2 3 6 12" xfId="18865" xr:uid="{7C53BE7A-6C91-41A9-962D-9DA97A2A2310}"/>
    <cellStyle name="Salida 2 3 6 13" xfId="19345" xr:uid="{521A2DDE-51D8-40D9-BF28-CF6FDFFD1A62}"/>
    <cellStyle name="Salida 2 3 6 14" xfId="21255" xr:uid="{B94C4115-A2B1-4ECC-AECE-65721CF67C30}"/>
    <cellStyle name="Salida 2 3 6 15" xfId="22547" xr:uid="{0A739F9F-17D9-4E53-A1B5-0B0D66E3B8CB}"/>
    <cellStyle name="Salida 2 3 6 16" xfId="23836" xr:uid="{393EA808-FFDA-4C46-83E9-E4D4D15F31BE}"/>
    <cellStyle name="Salida 2 3 6 2" xfId="4770" xr:uid="{7CF4142E-9BF9-4323-9F8F-93365C3985AA}"/>
    <cellStyle name="Salida 2 3 6 3" xfId="6901" xr:uid="{ACC9EECD-A2D8-4F97-AC71-E2A418F5DEEF}"/>
    <cellStyle name="Salida 2 3 6 4" xfId="8230" xr:uid="{CD5003C9-7A56-47AF-98E1-2E6FB2AF4F32}"/>
    <cellStyle name="Salida 2 3 6 5" xfId="9559" xr:uid="{993A93CF-B2CC-4AD5-B5DA-94E8D4B92164}"/>
    <cellStyle name="Salida 2 3 6 6" xfId="10068" xr:uid="{38F74E15-DCDC-40C8-96B5-B2AF1A37AA99}"/>
    <cellStyle name="Salida 2 3 6 7" xfId="11445" xr:uid="{7B94DDED-3689-4828-97F1-8FF8DE24A3EF}"/>
    <cellStyle name="Salida 2 3 6 8" xfId="13728" xr:uid="{19D64C97-39CD-4F48-B8A8-57FA85943E68}"/>
    <cellStyle name="Salida 2 3 6 9" xfId="14875" xr:uid="{A0935853-EFC5-4EF5-9C10-047EF8E2FF9E}"/>
    <cellStyle name="Salida 2 3 7" xfId="4057" xr:uid="{CA7EF93A-128D-4369-87B2-24C01851A0E7}"/>
    <cellStyle name="Salida 2 3 7 10" xfId="16357" xr:uid="{3F5AB549-7D61-4380-B156-403766E0538E}"/>
    <cellStyle name="Salida 2 3 7 11" xfId="17686" xr:uid="{C16BAA0B-E083-41AE-86DD-3BD0E7A4F9B7}"/>
    <cellStyle name="Salida 2 3 7 12" xfId="19017" xr:uid="{92AE64CA-14ED-4754-AA8C-208ADFA611A1}"/>
    <cellStyle name="Salida 2 3 7 13" xfId="17843" xr:uid="{81166A51-AE7A-4B2A-B170-E7F6C7998438}"/>
    <cellStyle name="Salida 2 3 7 14" xfId="21407" xr:uid="{79E86003-FF85-4E65-A709-83B912CF5B21}"/>
    <cellStyle name="Salida 2 3 7 15" xfId="22699" xr:uid="{178F29D5-D2C5-4B0E-B998-D11B5406A852}"/>
    <cellStyle name="Salida 2 3 7 16" xfId="23988" xr:uid="{D9CCC298-0BC3-49C8-801D-C3421E442C8F}"/>
    <cellStyle name="Salida 2 3 7 2" xfId="4215" xr:uid="{5138AED7-22F1-46AB-9B34-D5A93FE8BBA6}"/>
    <cellStyle name="Salida 2 3 7 3" xfId="7053" xr:uid="{7FC45D95-F381-4C8A-AA25-9E28FD804ABC}"/>
    <cellStyle name="Salida 2 3 7 4" xfId="8382" xr:uid="{11D5555F-360D-4047-937F-D0B7CD850C9A}"/>
    <cellStyle name="Salida 2 3 7 5" xfId="9711" xr:uid="{BE8873FB-EFEA-43E9-944A-04AA831BFD48}"/>
    <cellStyle name="Salida 2 3 7 6" xfId="8538" xr:uid="{D0B7058F-ED96-453F-8263-3B116EDB38A3}"/>
    <cellStyle name="Salida 2 3 7 7" xfId="9805" xr:uid="{2099FF0A-6938-44CF-B091-0A48A4008349}"/>
    <cellStyle name="Salida 2 3 7 8" xfId="13237" xr:uid="{21DDFE92-A13D-4A7B-8CCE-BB8283D2E796}"/>
    <cellStyle name="Salida 2 3 7 9" xfId="15027" xr:uid="{317C8582-9507-46AF-9129-2B81DF186443}"/>
    <cellStyle name="Salida 2 3 8" xfId="5566" xr:uid="{628AF123-73C7-41CE-98D0-9223337537C0}"/>
    <cellStyle name="Salida 2 3 9" xfId="5913" xr:uid="{C81EBE07-8B0A-4BF4-BE4A-3F62E4602C3F}"/>
    <cellStyle name="Salida 2 4" xfId="2978" xr:uid="{F936AA28-75E5-48E3-8DB4-9829A91B2707}"/>
    <cellStyle name="Salida 2 4 10" xfId="7304" xr:uid="{125CAB0E-87E8-47DD-8266-045576E554AE}"/>
    <cellStyle name="Salida 2 4 11" xfId="8633" xr:uid="{5D770C34-1357-42EB-8F3B-F0BC8F450930}"/>
    <cellStyle name="Salida 2 4 12" xfId="10675" xr:uid="{50407940-E7CD-4A9D-8D5D-AC27C4A058A7}"/>
    <cellStyle name="Salida 2 4 13" xfId="12047" xr:uid="{A9C2B25E-C8AF-4211-AC74-988735F85B16}"/>
    <cellStyle name="Salida 2 4 14" xfId="11742" xr:uid="{1AC09263-F476-4518-A0F5-7900FC0E76C6}"/>
    <cellStyle name="Salida 2 4 15" xfId="13949" xr:uid="{AC56E91A-8734-401B-8869-D6747565CEC7}"/>
    <cellStyle name="Salida 2 4 16" xfId="15278" xr:uid="{1581892C-E417-4070-96AC-905B5D4B867A}"/>
    <cellStyle name="Salida 2 4 17" xfId="16608" xr:uid="{F2C27297-AA81-4DA3-AE1C-ED3595236130}"/>
    <cellStyle name="Salida 2 4 18" xfId="17938" xr:uid="{34807F85-4184-477B-A52B-3B580DEA7AE9}"/>
    <cellStyle name="Salida 2 4 19" xfId="19869" xr:uid="{1A804F8F-155D-401E-BF59-E96FA40427AC}"/>
    <cellStyle name="Salida 2 4 2" xfId="3327" xr:uid="{4FD285B1-82A6-4A55-94AC-04A6D8BB2A41}"/>
    <cellStyle name="Salida 2 4 2 10" xfId="15627" xr:uid="{10735517-50A7-4ECC-99EE-229591C5E90C}"/>
    <cellStyle name="Salida 2 4 2 11" xfId="16956" xr:uid="{49F62DD3-7E29-48A5-8D89-CC0A0E20C525}"/>
    <cellStyle name="Salida 2 4 2 12" xfId="18287" xr:uid="{85CBE1C9-DAC3-459E-B4F6-6E4E880D2316}"/>
    <cellStyle name="Salida 2 4 2 13" xfId="19138" xr:uid="{397380A7-1345-4085-86F0-E0B4C25BA2B2}"/>
    <cellStyle name="Salida 2 4 2 14" xfId="20677" xr:uid="{49EB5DB6-9C37-4874-A1F4-C5FEF7611D4B}"/>
    <cellStyle name="Salida 2 4 2 15" xfId="21969" xr:uid="{613DAB49-0ABF-4A6E-B10D-BDEA2640E8E1}"/>
    <cellStyle name="Salida 2 4 2 16" xfId="23258" xr:uid="{7738CC00-2011-41A1-933F-301E8A953120}"/>
    <cellStyle name="Salida 2 4 2 2" xfId="4527" xr:uid="{D1A302C6-7E35-4676-A9E3-2973133F3F4F}"/>
    <cellStyle name="Salida 2 4 2 3" xfId="6323" xr:uid="{43604D62-E8D5-4E11-95A6-86DCDA19C955}"/>
    <cellStyle name="Salida 2 4 2 4" xfId="7652" xr:uid="{CF0F5A24-1E33-4A7F-AA3C-83E4FDB7DC93}"/>
    <cellStyle name="Salida 2 4 2 5" xfId="8981" xr:uid="{31FC2D57-8248-4AF9-9FA5-322789ABFAC2}"/>
    <cellStyle name="Salida 2 4 2 6" xfId="9835" xr:uid="{BD7F1956-F459-4879-AEB7-8170261D9CBA}"/>
    <cellStyle name="Salida 2 4 2 7" xfId="11168" xr:uid="{D7141CEE-F084-41C6-9893-8E6CB957D71F}"/>
    <cellStyle name="Salida 2 4 2 8" xfId="12717" xr:uid="{1AD39BFB-A997-43F9-BBF6-15DE6D946D1B}"/>
    <cellStyle name="Salida 2 4 2 9" xfId="14297" xr:uid="{394108F6-BEFA-41FD-A36B-91F685DD8FED}"/>
    <cellStyle name="Salida 2 4 20" xfId="20344" xr:uid="{A5275FCE-98E6-433F-868A-2137FD329335}"/>
    <cellStyle name="Salida 2 4 21" xfId="21637" xr:uid="{63D06689-F7EA-4F3F-BC2F-A8B1208A3912}"/>
    <cellStyle name="Salida 2 4 22" xfId="22928" xr:uid="{05608B4F-AF09-462D-9DF0-E0BB9328D6B1}"/>
    <cellStyle name="Salida 2 4 3" xfId="3492" xr:uid="{338E97C1-AB0E-4294-9F55-A250AD772EDD}"/>
    <cellStyle name="Salida 2 4 3 10" xfId="15792" xr:uid="{75F91341-60BB-4B09-8F46-5563B913D585}"/>
    <cellStyle name="Salida 2 4 3 11" xfId="17121" xr:uid="{60B7799F-B607-4DBD-9B48-B89AF81EAB44}"/>
    <cellStyle name="Salida 2 4 3 12" xfId="18452" xr:uid="{07BCF855-6D46-40AD-8FDE-41B0A3E3305A}"/>
    <cellStyle name="Salida 2 4 3 13" xfId="20027" xr:uid="{CCA01A0D-53F0-4D6F-A364-4A90B80BDDFD}"/>
    <cellStyle name="Salida 2 4 3 14" xfId="20842" xr:uid="{0B5822B0-091D-4DBB-A18D-596203DF3BF4}"/>
    <cellStyle name="Salida 2 4 3 15" xfId="22134" xr:uid="{24520E5C-B699-4215-9DD4-3E9A9E9FABCA}"/>
    <cellStyle name="Salida 2 4 3 16" xfId="23423" xr:uid="{90A30A9A-8214-4EA9-A3A9-606824A69C49}"/>
    <cellStyle name="Salida 2 4 3 2" xfId="5600" xr:uid="{27B3A8E7-CEA3-4226-B7A5-7257E03980A8}"/>
    <cellStyle name="Salida 2 4 3 3" xfId="6488" xr:uid="{4D97DA9A-17DA-41B6-92B3-A1D2B52DAD5F}"/>
    <cellStyle name="Salida 2 4 3 4" xfId="7817" xr:uid="{C144EAA0-FB47-4BA8-8A4F-0C874B7FBCF3}"/>
    <cellStyle name="Salida 2 4 3 5" xfId="9146" xr:uid="{76086322-B6CC-4DAD-856E-216DAB8FB521}"/>
    <cellStyle name="Salida 2 4 3 6" xfId="10855" xr:uid="{75930792-53F8-4C65-B016-F13C8DCF1EDC}"/>
    <cellStyle name="Salida 2 4 3 7" xfId="12238" xr:uid="{E9F11A79-EACF-4B59-B6E4-787CEDF89FC0}"/>
    <cellStyle name="Salida 2 4 3 8" xfId="13239" xr:uid="{6036F551-6056-4224-9853-89CFD130F8C0}"/>
    <cellStyle name="Salida 2 4 3 9" xfId="14462" xr:uid="{E20E7E44-FA09-4058-8A4F-8A3B272D9B74}"/>
    <cellStyle name="Salida 2 4 4" xfId="3652" xr:uid="{7D4C0794-9B2F-49E1-9E1D-9297A4A70E24}"/>
    <cellStyle name="Salida 2 4 4 10" xfId="15952" xr:uid="{ED71C6FF-3DDE-4541-AC60-281E58A7E6F4}"/>
    <cellStyle name="Salida 2 4 4 11" xfId="17281" xr:uid="{28EBAC65-83E3-4B27-93C5-20EE325D8D5A}"/>
    <cellStyle name="Salida 2 4 4 12" xfId="18612" xr:uid="{43A0C302-A49B-489F-82C8-45C4538DC4ED}"/>
    <cellStyle name="Salida 2 4 4 13" xfId="19586" xr:uid="{351E64E0-BC2C-480B-AD78-8523F1D328B9}"/>
    <cellStyle name="Salida 2 4 4 14" xfId="21002" xr:uid="{5D470F62-4EF8-47C7-8E01-CCDB689D3611}"/>
    <cellStyle name="Salida 2 4 4 15" xfId="22294" xr:uid="{D888A8A0-E569-4D2C-9883-CABBE8CB8A8D}"/>
    <cellStyle name="Salida 2 4 4 16" xfId="23583" xr:uid="{6F7312BA-DC2D-4B84-8B71-B186E6956840}"/>
    <cellStyle name="Salida 2 4 4 2" xfId="5062" xr:uid="{DD31E855-526C-42EA-B381-8B4568AA4F14}"/>
    <cellStyle name="Salida 2 4 4 3" xfId="6648" xr:uid="{E5664D74-3D7D-46D3-B8D7-5622B4384C93}"/>
    <cellStyle name="Salida 2 4 4 4" xfId="7977" xr:uid="{615D833A-0FF0-47E7-848E-600C2B809FFF}"/>
    <cellStyle name="Salida 2 4 4 5" xfId="9306" xr:uid="{D5F6399A-C395-439B-B60B-9E5E1C5D865F}"/>
    <cellStyle name="Salida 2 4 4 6" xfId="10346" xr:uid="{F6D9BDFE-EBF1-4A4F-96B9-51FCDBA7FA5F}"/>
    <cellStyle name="Salida 2 4 4 7" xfId="11700" xr:uid="{9D57D0C0-A03C-40BB-8246-B8D45EBA4E21}"/>
    <cellStyle name="Salida 2 4 4 8" xfId="12540" xr:uid="{70981D78-E67D-4EBA-A98A-C51BA5EC6D31}"/>
    <cellStyle name="Salida 2 4 4 9" xfId="14622" xr:uid="{3EF3FD0D-C1DA-4532-A12D-C2EF6E445163}"/>
    <cellStyle name="Salida 2 4 5" xfId="3811" xr:uid="{DB560A68-E949-4B3D-BBC3-35079E66E102}"/>
    <cellStyle name="Salida 2 4 5 10" xfId="16111" xr:uid="{A446DCC6-FFD2-4894-8654-AFC8F8E4F06C}"/>
    <cellStyle name="Salida 2 4 5 11" xfId="17440" xr:uid="{67D2C818-D301-4A59-9E98-1322F35BA733}"/>
    <cellStyle name="Salida 2 4 5 12" xfId="18771" xr:uid="{2D79ADCE-2CCC-4646-9D9D-499A7C566F66}"/>
    <cellStyle name="Salida 2 4 5 13" xfId="13115" xr:uid="{CBD2B075-2E31-492A-B5E2-DEE8B934EF06}"/>
    <cellStyle name="Salida 2 4 5 14" xfId="21161" xr:uid="{37CAE52C-AEA1-4E76-A2D1-4280C0E2A863}"/>
    <cellStyle name="Salida 2 4 5 15" xfId="22453" xr:uid="{627A262E-9F5E-4779-B032-83FCB7BF2D26}"/>
    <cellStyle name="Salida 2 4 5 16" xfId="23742" xr:uid="{F87F3304-7802-47E4-AA15-A44CDE5B1C1F}"/>
    <cellStyle name="Salida 2 4 5 2" xfId="4158" xr:uid="{E3B45667-3E1A-43BE-A256-AD4CB820B3E6}"/>
    <cellStyle name="Salida 2 4 5 3" xfId="6807" xr:uid="{34BFFEAA-DA60-46D8-B782-0FA60DC2F670}"/>
    <cellStyle name="Salida 2 4 5 4" xfId="8136" xr:uid="{A30AA2D6-3E89-496F-903D-1E9665C9CB8B}"/>
    <cellStyle name="Salida 2 4 5 5" xfId="9465" xr:uid="{B316F220-4B4C-46C9-B46A-18885CB4470A}"/>
    <cellStyle name="Salida 2 4 5 6" xfId="5321" xr:uid="{B4B23F25-DB60-4D78-9EC4-A5A96C04536D}"/>
    <cellStyle name="Salida 2 4 5 7" xfId="9960" xr:uid="{F4747FA4-9D3F-4B1D-BEB9-A56800C6BFB3}"/>
    <cellStyle name="Salida 2 4 5 8" xfId="13605" xr:uid="{4804EDA1-367F-410A-AB76-CBAD52A1E794}"/>
    <cellStyle name="Salida 2 4 5 9" xfId="14781" xr:uid="{752F9017-9B9F-4FAF-A5BC-2351D269B876}"/>
    <cellStyle name="Salida 2 4 6" xfId="3966" xr:uid="{39379426-5880-43C0-B24C-F66197011B6C}"/>
    <cellStyle name="Salida 2 4 6 10" xfId="16266" xr:uid="{EA74B937-A433-43AC-B9BE-4EB9A52CD1EB}"/>
    <cellStyle name="Salida 2 4 6 11" xfId="17595" xr:uid="{48999FA6-B377-4B10-9FAF-A668A3E596B2}"/>
    <cellStyle name="Salida 2 4 6 12" xfId="18926" xr:uid="{E80CAEE4-6D4E-4FF9-A4A5-DD3AAEE52727}"/>
    <cellStyle name="Salida 2 4 6 13" xfId="15118" xr:uid="{F48FADE4-F0F7-4EBF-A34A-E39300FDB379}"/>
    <cellStyle name="Salida 2 4 6 14" xfId="21316" xr:uid="{72E2F345-4491-494A-A850-518A8FC45CD2}"/>
    <cellStyle name="Salida 2 4 6 15" xfId="22608" xr:uid="{AB860941-47AA-4266-988F-49FF238C3215}"/>
    <cellStyle name="Salida 2 4 6 16" xfId="23897" xr:uid="{E403BB4C-6D05-447B-9B7D-A48D9BCC4EFA}"/>
    <cellStyle name="Salida 2 4 6 2" xfId="4260" xr:uid="{4B3D6741-2E2A-45B3-BB04-DCB7F1BE4C45}"/>
    <cellStyle name="Salida 2 4 6 3" xfId="6962" xr:uid="{78A92544-04D4-487F-85BC-85D20016B329}"/>
    <cellStyle name="Salida 2 4 6 4" xfId="8291" xr:uid="{FCBA4022-D6A1-4AA2-B6EF-BB9768310903}"/>
    <cellStyle name="Salida 2 4 6 5" xfId="9620" xr:uid="{BBE9319F-7AB6-4B19-B28C-E534587B68E5}"/>
    <cellStyle name="Salida 2 4 6 6" xfId="5161" xr:uid="{423A6D44-A2BA-4A85-A545-6FBA2E0C19A6}"/>
    <cellStyle name="Salida 2 4 6 7" xfId="11064" xr:uid="{469674AC-C012-4859-BFF3-F739EDDD1185}"/>
    <cellStyle name="Salida 2 4 6 8" xfId="13288" xr:uid="{00943389-B645-4AEF-9C4B-A4CC35EB6593}"/>
    <cellStyle name="Salida 2 4 6 9" xfId="14936" xr:uid="{CBAAF01D-5FDA-4E35-8903-F8BF9177E7CE}"/>
    <cellStyle name="Salida 2 4 7" xfId="4118" xr:uid="{31A167C3-F7CD-45A5-937A-8A859B5C730C}"/>
    <cellStyle name="Salida 2 4 7 10" xfId="16418" xr:uid="{E4E60864-662B-422D-85E0-74DC5C9D82E8}"/>
    <cellStyle name="Salida 2 4 7 11" xfId="17747" xr:uid="{124BC174-7BE7-4B8E-BCE3-EAF968577E55}"/>
    <cellStyle name="Salida 2 4 7 12" xfId="19078" xr:uid="{49FF61C2-7ECB-4770-8BF7-062CF6AA4CD8}"/>
    <cellStyle name="Salida 2 4 7 13" xfId="17950" xr:uid="{11D9C4D3-6078-49D8-8F6E-010A42979925}"/>
    <cellStyle name="Salida 2 4 7 14" xfId="21468" xr:uid="{11394687-0BF9-42EA-BB2D-48BD8E9216A0}"/>
    <cellStyle name="Salida 2 4 7 15" xfId="22760" xr:uid="{EA5AB63C-54F6-432F-910C-31B9A90FD3B7}"/>
    <cellStyle name="Salida 2 4 7 16" xfId="24049" xr:uid="{F90D1157-9B7F-484F-85D8-6C2098296DA8}"/>
    <cellStyle name="Salida 2 4 7 2" xfId="4184" xr:uid="{8CF8DB96-5BF7-412F-9E07-53F577E67712}"/>
    <cellStyle name="Salida 2 4 7 3" xfId="7114" xr:uid="{33E51063-86E4-4BAD-BA8F-2B26945AAC73}"/>
    <cellStyle name="Salida 2 4 7 4" xfId="8443" xr:uid="{35CCFD97-0DBC-410B-A5EC-2D8494B75A83}"/>
    <cellStyle name="Salida 2 4 7 5" xfId="9772" xr:uid="{4EF1656E-766D-4DA3-AD3E-0DDED37F4493}"/>
    <cellStyle name="Salida 2 4 7 6" xfId="8645" xr:uid="{99372FA2-1FC1-4DFC-B22D-9E9DCB8A8ED8}"/>
    <cellStyle name="Salida 2 4 7 7" xfId="10905" xr:uid="{B465CF28-EF18-4107-841D-A04B992D1151}"/>
    <cellStyle name="Salida 2 4 7 8" xfId="12793" xr:uid="{55479AE0-540B-4BF9-BF3C-08D92321159E}"/>
    <cellStyle name="Salida 2 4 7 9" xfId="15088" xr:uid="{A07F9A79-0A10-46C4-8818-7B98C0E2512A}"/>
    <cellStyle name="Salida 2 4 8" xfId="5410" xr:uid="{781CE456-8528-43C6-9C99-FF03019DE322}"/>
    <cellStyle name="Salida 2 4 9" xfId="5974" xr:uid="{B2663753-24E6-4803-832E-399413705927}"/>
    <cellStyle name="Salida 2 5" xfId="3176" xr:uid="{05BA6897-63A2-4E32-9CE5-ECF7147CEA1B}"/>
    <cellStyle name="Salida 2 5 10" xfId="15476" xr:uid="{B4D5578C-5F10-406A-B9FB-59020050CA96}"/>
    <cellStyle name="Salida 2 5 11" xfId="16805" xr:uid="{AC1A83F5-D1C8-47C7-A91E-A8F1E3BD1669}"/>
    <cellStyle name="Salida 2 5 12" xfId="18136" xr:uid="{4D3BEA55-4FB3-4341-99A2-1F592A5E4524}"/>
    <cellStyle name="Salida 2 5 13" xfId="19987" xr:uid="{40C8F1F7-8A7B-4926-9777-BE35DD28110A}"/>
    <cellStyle name="Salida 2 5 14" xfId="20526" xr:uid="{FEF94B43-220B-4DB6-BC0E-EE4FDFEA8F6F}"/>
    <cellStyle name="Salida 2 5 15" xfId="21818" xr:uid="{8B2C5F13-A285-45E9-8842-B64AC219A7E3}"/>
    <cellStyle name="Salida 2 5 16" xfId="23107" xr:uid="{B658C366-0D3B-4384-9325-27FEFE4CD221}"/>
    <cellStyle name="Salida 2 5 2" xfId="5550" xr:uid="{3F398041-49D6-48B1-B558-C204F2A43608}"/>
    <cellStyle name="Salida 2 5 3" xfId="6172" xr:uid="{4DBD5439-FB24-44EC-B2C5-9B6F1047824B}"/>
    <cellStyle name="Salida 2 5 4" xfId="7501" xr:uid="{BC46CEC5-B717-400E-A808-0D95C340433D}"/>
    <cellStyle name="Salida 2 5 5" xfId="8830" xr:uid="{3A732F33-4A14-4A1B-BB0D-43CDA1C47E78}"/>
    <cellStyle name="Salida 2 5 6" xfId="10810" xr:uid="{D03A7AD3-A481-498B-8823-BFE6BEBD9E9E}"/>
    <cellStyle name="Salida 2 5 7" xfId="12189" xr:uid="{7C95F754-7D39-4B22-AE0D-DFC348CFBC98}"/>
    <cellStyle name="Salida 2 5 8" xfId="12519" xr:uid="{DB26E826-FE7F-4438-BBA7-36E64D53C187}"/>
    <cellStyle name="Salida 2 5 9" xfId="14146" xr:uid="{57D8A334-BD06-47D4-AF8D-C2AACF3DABA0}"/>
    <cellStyle name="Salida 2 6" xfId="3106" xr:uid="{B7DB6B5A-94D4-4B25-921A-FE04122F933B}"/>
    <cellStyle name="Salida 2 6 10" xfId="15406" xr:uid="{325B47E6-8BE3-4AC5-B258-00EBF840CDDB}"/>
    <cellStyle name="Salida 2 6 11" xfId="16735" xr:uid="{F0C1FD1C-126D-460A-86F1-EE86DB2E681C}"/>
    <cellStyle name="Salida 2 6 12" xfId="18066" xr:uid="{4421254E-4D53-4A14-B7A5-3F63D471832F}"/>
    <cellStyle name="Salida 2 6 13" xfId="19914" xr:uid="{CC6BBCD3-D6F3-4911-B096-7D6CB8845597}"/>
    <cellStyle name="Salida 2 6 14" xfId="20456" xr:uid="{404E882A-3F39-433D-96B5-BFCEDAA59B0E}"/>
    <cellStyle name="Salida 2 6 15" xfId="21748" xr:uid="{3DD35D17-DA0C-4DEF-BF80-F2950ECBD5A6}"/>
    <cellStyle name="Salida 2 6 16" xfId="23037" xr:uid="{EAEAD724-8A46-41F8-9EF0-2ED07D4C45F0}"/>
    <cellStyle name="Salida 2 6 2" xfId="5461" xr:uid="{286B56A9-D7C9-4A5D-B107-EEF31CE7810A}"/>
    <cellStyle name="Salida 2 6 3" xfId="6102" xr:uid="{98D6DB43-10F1-4C6E-B308-D0809C7123B6}"/>
    <cellStyle name="Salida 2 6 4" xfId="7431" xr:uid="{7E9E8368-A6F0-4FB9-B585-C957AC4CF986}"/>
    <cellStyle name="Salida 2 6 5" xfId="8760" xr:uid="{CD21BE41-710B-4FE5-9531-4DF860373684}"/>
    <cellStyle name="Salida 2 6 6" xfId="10726" xr:uid="{6B43A183-5E05-426B-895F-47439D8297AE}"/>
    <cellStyle name="Salida 2 6 7" xfId="12098" xr:uid="{C73899CF-B8B1-4C8A-9388-19B5747DF417}"/>
    <cellStyle name="Salida 2 6 8" xfId="11723" xr:uid="{89617BE1-0736-436C-931C-AB223E1BAA74}"/>
    <cellStyle name="Salida 2 6 9" xfId="14076" xr:uid="{427B7C55-2D16-4D8D-9FF9-3A5568DE0B8E}"/>
    <cellStyle name="Salida 2 7" xfId="3024" xr:uid="{0843F837-231B-48AB-97D3-CCB02FF7B6FE}"/>
    <cellStyle name="Salida 2 7 10" xfId="15324" xr:uid="{AB90260C-8953-4615-B0D2-03AC90D7050C}"/>
    <cellStyle name="Salida 2 7 11" xfId="16653" xr:uid="{63358ADA-9D8C-4424-A237-EE3217B9C6D3}"/>
    <cellStyle name="Salida 2 7 12" xfId="17984" xr:uid="{8191A6D8-F8F2-4F04-8C69-5ED0F6148F3B}"/>
    <cellStyle name="Salida 2 7 13" xfId="19612" xr:uid="{31689201-B844-446F-8989-5E6DCE897B01}"/>
    <cellStyle name="Salida 2 7 14" xfId="20374" xr:uid="{B4E74D10-B299-4707-8E89-1649B00C2CCF}"/>
    <cellStyle name="Salida 2 7 15" xfId="21666" xr:uid="{3B0D765B-AE02-4A42-AA85-D367F2CC59A5}"/>
    <cellStyle name="Salida 2 7 16" xfId="22955" xr:uid="{E434F96C-E1B2-4F74-9CA7-F40DD3910F7C}"/>
    <cellStyle name="Salida 2 7 2" xfId="5091" xr:uid="{3EA29673-9062-480B-8BBB-C0441600EE22}"/>
    <cellStyle name="Salida 2 7 3" xfId="6020" xr:uid="{31EE85CE-C89A-42CB-AB74-9EF7A1CC989D}"/>
    <cellStyle name="Salida 2 7 4" xfId="7349" xr:uid="{F4B14985-0BB1-4002-9200-4216E99A3751}"/>
    <cellStyle name="Salida 2 7 5" xfId="8678" xr:uid="{CADF0FFF-FE4A-48A4-AC9D-854DC6534427}"/>
    <cellStyle name="Salida 2 7 6" xfId="10373" xr:uid="{321C392C-ED9E-4121-A6A7-530B91E54CDC}"/>
    <cellStyle name="Salida 2 7 7" xfId="11728" xr:uid="{2B04FBA4-D29A-4746-88BE-C2FA738191CD}"/>
    <cellStyle name="Salida 2 7 8" xfId="13719" xr:uid="{4BE6A6A8-3056-4ED9-AF0E-AE01DCDCEA82}"/>
    <cellStyle name="Salida 2 7 9" xfId="13994" xr:uid="{784DB566-CE42-43CF-A48E-D71295A4D640}"/>
    <cellStyle name="Salida 2 8" xfId="3354" xr:uid="{FD73917D-7A3B-4BA3-A119-C1DA97367730}"/>
    <cellStyle name="Salida 2 8 10" xfId="15654" xr:uid="{FCBCE767-1DC4-4720-BA9E-6DD434514AB7}"/>
    <cellStyle name="Salida 2 8 11" xfId="16983" xr:uid="{5D387F0A-8744-4424-97DC-D2611414714F}"/>
    <cellStyle name="Salida 2 8 12" xfId="18314" xr:uid="{C481909E-B828-407B-8216-770258BAA7DA}"/>
    <cellStyle name="Salida 2 8 13" xfId="17778" xr:uid="{B1D753DA-5D65-4264-A211-0E95D3FF3099}"/>
    <cellStyle name="Salida 2 8 14" xfId="20704" xr:uid="{6BE038B9-FA00-4035-89C6-7AEC0A00074C}"/>
    <cellStyle name="Salida 2 8 15" xfId="21996" xr:uid="{EAA1A47B-80D6-43C1-9608-832190E1D3BB}"/>
    <cellStyle name="Salida 2 8 16" xfId="23285" xr:uid="{5D662548-6DF3-473E-A7EB-574DC27716DE}"/>
    <cellStyle name="Salida 2 8 2" xfId="2430" xr:uid="{1657F64C-7322-4DCB-8FAA-0E029D4C7F22}"/>
    <cellStyle name="Salida 2 8 3" xfId="6350" xr:uid="{6EE87C8F-ED0F-4552-BAA7-980EA9DED194}"/>
    <cellStyle name="Salida 2 8 4" xfId="7679" xr:uid="{0BA83DBB-2D1A-4345-881D-867AB5745E08}"/>
    <cellStyle name="Salida 2 8 5" xfId="9008" xr:uid="{2EA3D4FF-3165-4E69-A12A-4C1A406CAC53}"/>
    <cellStyle name="Salida 2 8 6" xfId="8473" xr:uid="{65DB6F63-5346-4C1A-89BF-68887EF6DE74}"/>
    <cellStyle name="Salida 2 8 7" xfId="10535" xr:uid="{0D35B254-E6D8-482B-A861-790EADFFB7B2}"/>
    <cellStyle name="Salida 2 8 8" xfId="12956" xr:uid="{0949FE9E-6419-4FAB-B962-A8BB15E93C50}"/>
    <cellStyle name="Salida 2 8 9" xfId="14324" xr:uid="{C17086B9-8ADD-4787-9CDD-ADE2465A5E2B}"/>
    <cellStyle name="Salida 2 9" xfId="3516" xr:uid="{B73CD6B3-20DD-4100-820F-E55E3A7CAE09}"/>
    <cellStyle name="Salida 2 9 10" xfId="15816" xr:uid="{34D3E976-FA2B-41A7-BC66-261C914863B4}"/>
    <cellStyle name="Salida 2 9 11" xfId="17145" xr:uid="{D4DB73D0-6C79-4167-93D3-7BCC91826527}"/>
    <cellStyle name="Salida 2 9 12" xfId="18476" xr:uid="{6149EB80-C7AB-41EB-84B7-0527EAE4520E}"/>
    <cellStyle name="Salida 2 9 13" xfId="13853" xr:uid="{9F1B5976-7931-4670-AFEF-B9BDCB848705}"/>
    <cellStyle name="Salida 2 9 14" xfId="20866" xr:uid="{DAC55B99-387A-4394-9EED-2935CAE146DE}"/>
    <cellStyle name="Salida 2 9 15" xfId="22158" xr:uid="{827F2C83-D5F2-4B26-9E78-8C7154B12DE4}"/>
    <cellStyle name="Salida 2 9 16" xfId="23447" xr:uid="{16D61EBD-73EB-401D-BF66-E8D0BCD9E349}"/>
    <cellStyle name="Salida 2 9 2" xfId="4309" xr:uid="{D5FDA03F-34D8-4A32-AB10-FA88E6FCB955}"/>
    <cellStyle name="Salida 2 9 3" xfId="6512" xr:uid="{37943780-6EFF-449C-9FA2-7EE8C518A146}"/>
    <cellStyle name="Salida 2 9 4" xfId="7841" xr:uid="{9E473C9B-BC78-47D5-998F-8DC46E54ABD5}"/>
    <cellStyle name="Salida 2 9 5" xfId="9170" xr:uid="{AF2B0109-290D-4423-98C4-CEEC37ED3673}"/>
    <cellStyle name="Salida 2 9 6" xfId="4369" xr:uid="{EA91D81F-DEB1-4B8D-814B-E994F2FD7452}"/>
    <cellStyle name="Salida 2 9 7" xfId="10686" xr:uid="{24D74AC5-D4A2-4FA4-BEB0-8D98FA00B2BE}"/>
    <cellStyle name="Salida 2 9 8" xfId="12823" xr:uid="{7B331E2D-FB3D-46D0-9ABF-F48CA7F787FD}"/>
    <cellStyle name="Salida 2 9 9" xfId="14486" xr:uid="{6F8A5430-C66A-4BA5-9F8B-875EA096D58D}"/>
    <cellStyle name="Salida 20" xfId="11587" xr:uid="{85DA74ED-3F89-4710-84AC-E5E0E6D61797}"/>
    <cellStyle name="Salida 21" xfId="13964" xr:uid="{5E4EB52A-4988-4CBD-A23E-BE7BF46349B2}"/>
    <cellStyle name="Salida 22" xfId="13775" xr:uid="{E0A448F9-BCAB-4A1B-A6EF-BCCC489524A1}"/>
    <cellStyle name="Salida 23" xfId="19143" xr:uid="{2913594B-2E6B-4172-889B-4EDA2EA284D3}"/>
    <cellStyle name="Salida 24" xfId="19738" xr:uid="{1FF65842-2891-4D26-8D8B-09151F131CED}"/>
    <cellStyle name="Salida 25" xfId="19675" xr:uid="{2D226B0C-93E4-4726-A51F-ABCFFA36CAC9}"/>
    <cellStyle name="Salida 26" xfId="19623" xr:uid="{8DB5C652-0EE7-421C-AE08-EDF7D4B8D1A6}"/>
    <cellStyle name="Salida 3" xfId="2839" xr:uid="{095EF9D2-090F-408E-8BCB-A5F2FB759420}"/>
    <cellStyle name="Salida 3 10" xfId="5100" xr:uid="{E6EAF7ED-3F4E-48BD-8897-8865DA8A27CA}"/>
    <cellStyle name="Salida 3 11" xfId="5835" xr:uid="{F58516FD-9020-4C48-BD91-AE01953D697A}"/>
    <cellStyle name="Salida 3 12" xfId="7165" xr:uid="{10223700-3969-4A76-900D-565D12FDA769}"/>
    <cellStyle name="Salida 3 13" xfId="8494" xr:uid="{0FA80633-A90E-4BF7-AC82-E0EDB0EEE314}"/>
    <cellStyle name="Salida 3 14" xfId="10381" xr:uid="{FAFB0F4A-4115-4E4F-8E50-1354093803A1}"/>
    <cellStyle name="Salida 3 15" xfId="11737" xr:uid="{17717856-9818-42DA-87BF-FF50A9D11804}"/>
    <cellStyle name="Salida 3 16" xfId="13354" xr:uid="{691F4EF7-8AC9-4434-8B41-719878AE2C07}"/>
    <cellStyle name="Salida 3 17" xfId="13810" xr:uid="{4A783F91-3D67-4347-98E9-9274D99D80FB}"/>
    <cellStyle name="Salida 3 18" xfId="15139" xr:uid="{6939C124-1123-4457-BAB0-99FB35341D43}"/>
    <cellStyle name="Salida 3 19" xfId="16469" xr:uid="{3A8DD4BD-1E5E-4599-B534-5130E577EE8F}"/>
    <cellStyle name="Salida 3 2" xfId="2918" xr:uid="{9A7344E6-92D7-4D05-B60B-3F2FEBD92A06}"/>
    <cellStyle name="Salida 3 2 10" xfId="7244" xr:uid="{CE212AB0-FACB-4100-AF71-3EC478ED78B4}"/>
    <cellStyle name="Salida 3 2 11" xfId="8573" xr:uid="{2B7ED95F-C30E-4665-B794-DF7053FFA148}"/>
    <cellStyle name="Salida 3 2 12" xfId="10678" xr:uid="{91405321-E4AE-4106-B8E8-B8BE10F382CE}"/>
    <cellStyle name="Salida 3 2 13" xfId="12050" xr:uid="{A0395836-C9F8-42B3-8711-06A503700122}"/>
    <cellStyle name="Salida 3 2 14" xfId="12256" xr:uid="{6D2F8421-71E6-495A-9812-E1ACC66C9372}"/>
    <cellStyle name="Salida 3 2 15" xfId="13889" xr:uid="{31DF334D-33E6-454B-9C35-CB2EE20C3A4A}"/>
    <cellStyle name="Salida 3 2 16" xfId="15218" xr:uid="{F8146269-55F9-48F6-BAB8-19928C091FF5}"/>
    <cellStyle name="Salida 3 2 17" xfId="16548" xr:uid="{1BBB0D78-C233-4610-B9AE-48997FC5A6F5}"/>
    <cellStyle name="Salida 3 2 18" xfId="17878" xr:uid="{34C5EF5F-343C-4D6E-926D-49448A0F54E6}"/>
    <cellStyle name="Salida 3 2 19" xfId="19872" xr:uid="{64FF34C9-B7FA-4BB5-AE2D-FC583EBEB99D}"/>
    <cellStyle name="Salida 3 2 2" xfId="3267" xr:uid="{056A5C84-067D-451E-8248-7B16F545C9DE}"/>
    <cellStyle name="Salida 3 2 2 10" xfId="15567" xr:uid="{402C5AD9-CE8A-4107-96E4-D8C408268037}"/>
    <cellStyle name="Salida 3 2 2 11" xfId="16896" xr:uid="{EE3CE370-08EB-471F-B601-BA8B8CD5488F}"/>
    <cellStyle name="Salida 3 2 2 12" xfId="18227" xr:uid="{277024DD-B9B1-45C6-949F-C699929A6A93}"/>
    <cellStyle name="Salida 3 2 2 13" xfId="20066" xr:uid="{4027C4E7-F6B5-49F2-94BB-AD1B6010A1B2}"/>
    <cellStyle name="Salida 3 2 2 14" xfId="20617" xr:uid="{0AB54DBD-EE8B-4FB1-830E-6318A6DC5F09}"/>
    <cellStyle name="Salida 3 2 2 15" xfId="21909" xr:uid="{C032CCB0-EEC9-4E9F-A0B7-09954DDFC87B}"/>
    <cellStyle name="Salida 3 2 2 16" xfId="23198" xr:uid="{243A4546-9D18-4BBD-8E47-3F6AE3F559A5}"/>
    <cellStyle name="Salida 3 2 2 2" xfId="5649" xr:uid="{8E92A753-D213-4841-A8B9-12F6BC9916A8}"/>
    <cellStyle name="Salida 3 2 2 3" xfId="6263" xr:uid="{FD15C5DA-CECB-4D4B-9AC2-2B0C988685DF}"/>
    <cellStyle name="Salida 3 2 2 4" xfId="7592" xr:uid="{563D6EB9-37D6-48E5-9A18-0A8CC3DB8526}"/>
    <cellStyle name="Salida 3 2 2 5" xfId="8921" xr:uid="{FEFC70F3-84BC-4FFD-A45F-AA0E1059090A}"/>
    <cellStyle name="Salida 3 2 2 6" xfId="10902" xr:uid="{AB762839-4201-42C8-9C88-C0CCF457A31F}"/>
    <cellStyle name="Salida 3 2 2 7" xfId="12288" xr:uid="{A3A17323-2F85-44B5-86AF-A2FC1D1CAF60}"/>
    <cellStyle name="Salida 3 2 2 8" xfId="12117" xr:uid="{9DB6E654-BD51-4963-A8EE-E32CA11221D4}"/>
    <cellStyle name="Salida 3 2 2 9" xfId="14237" xr:uid="{C05E1CC1-267D-400C-BDD3-8E399ED81F3F}"/>
    <cellStyle name="Salida 3 2 20" xfId="20284" xr:uid="{03498F7F-1DE9-4C6F-968C-C87367E70F42}"/>
    <cellStyle name="Salida 3 2 21" xfId="21577" xr:uid="{ABD85E69-E8BD-45F9-B9C9-15D3C9D6DD9C}"/>
    <cellStyle name="Salida 3 2 22" xfId="22868" xr:uid="{25AC979B-1916-4CE0-845C-24DA823C27D9}"/>
    <cellStyle name="Salida 3 2 3" xfId="3432" xr:uid="{F0C05257-B447-4BAD-A475-42B881F99FCF}"/>
    <cellStyle name="Salida 3 2 3 10" xfId="15732" xr:uid="{987EA1C9-84FD-4B63-8BC7-4DF430B8D4E4}"/>
    <cellStyle name="Salida 3 2 3 11" xfId="17061" xr:uid="{679A0D69-7642-4F10-8D63-EE525EEEFB06}"/>
    <cellStyle name="Salida 3 2 3 12" xfId="18392" xr:uid="{03CF65BB-DE40-488E-8433-7188351837C9}"/>
    <cellStyle name="Salida 3 2 3 13" xfId="20030" xr:uid="{5B37F81B-921E-407B-83E7-4CB9E7BEF2DC}"/>
    <cellStyle name="Salida 3 2 3 14" xfId="20782" xr:uid="{5522DAA0-099C-4D21-B036-975E1D054CF4}"/>
    <cellStyle name="Salida 3 2 3 15" xfId="22074" xr:uid="{1555087F-CE18-4B83-A2C0-0AD726FD11EB}"/>
    <cellStyle name="Salida 3 2 3 16" xfId="23363" xr:uid="{06625C03-CF43-4827-AB8B-377CE8912913}"/>
    <cellStyle name="Salida 3 2 3 2" xfId="5603" xr:uid="{CEC5E1D3-A1DD-4884-9D93-506DCBB3C164}"/>
    <cellStyle name="Salida 3 2 3 3" xfId="6428" xr:uid="{35FE9621-3014-4005-A778-06016E9B7C90}"/>
    <cellStyle name="Salida 3 2 3 4" xfId="7757" xr:uid="{33DEAB08-3E3C-4FCB-8D70-0C99D22DA895}"/>
    <cellStyle name="Salida 3 2 3 5" xfId="9086" xr:uid="{F09FA982-A6DA-46FF-8F4E-4E587B7A028B}"/>
    <cellStyle name="Salida 3 2 3 6" xfId="10858" xr:uid="{841FD149-55FD-45F0-8A6E-3D383DFA1D74}"/>
    <cellStyle name="Salida 3 2 3 7" xfId="12241" xr:uid="{F6459728-6586-44F3-8C7D-1D6C9B8FF72F}"/>
    <cellStyle name="Salida 3 2 3 8" xfId="12584" xr:uid="{E58CBCB0-B65D-4D7C-A6E4-ED52F5DB0052}"/>
    <cellStyle name="Salida 3 2 3 9" xfId="14402" xr:uid="{E59E33B7-4B03-4AA2-9D91-2CD9EDC26A2B}"/>
    <cellStyle name="Salida 3 2 4" xfId="3592" xr:uid="{B8EBBBBC-64A5-466F-921B-81F32A77D892}"/>
    <cellStyle name="Salida 3 2 4 10" xfId="15892" xr:uid="{3F550ADA-017E-461E-8B43-F24AD086F077}"/>
    <cellStyle name="Salida 3 2 4 11" xfId="17221" xr:uid="{1B42E9C6-CB89-444D-A0A8-B1A3E161B996}"/>
    <cellStyle name="Salida 3 2 4 12" xfId="18552" xr:uid="{C90C87C9-102F-460D-89D7-CCCF2677E4BC}"/>
    <cellStyle name="Salida 3 2 4 13" xfId="19717" xr:uid="{BF60BE69-680B-4276-AF20-A00D0490F806}"/>
    <cellStyle name="Salida 3 2 4 14" xfId="20942" xr:uid="{679A5921-4987-4988-BD72-F606A0D4D76B}"/>
    <cellStyle name="Salida 3 2 4 15" xfId="22234" xr:uid="{D8B5E810-0F51-4935-894A-2750F2DA95FE}"/>
    <cellStyle name="Salida 3 2 4 16" xfId="23523" xr:uid="{78B8FFFC-9E41-4A6B-9A96-EA2AC3FB9205}"/>
    <cellStyle name="Salida 3 2 4 2" xfId="5223" xr:uid="{56BEB9A8-D4E6-41B8-B5F2-2A0D4EB7F6C2}"/>
    <cellStyle name="Salida 3 2 4 3" xfId="6588" xr:uid="{5E6317E6-95F8-4675-BDB5-78A763E67157}"/>
    <cellStyle name="Salida 3 2 4 4" xfId="7917" xr:uid="{B6CE7C89-7EB6-40AA-89EA-EED4C3840499}"/>
    <cellStyle name="Salida 3 2 4 5" xfId="9246" xr:uid="{8C87AE05-E55E-4A99-8553-C00CB04E1FBD}"/>
    <cellStyle name="Salida 3 2 4 6" xfId="10498" xr:uid="{702525ED-F2BA-46F3-B476-E4D0AE21B58E}"/>
    <cellStyle name="Salida 3 2 4 7" xfId="11860" xr:uid="{E81F8B8F-0ACC-47F3-B22A-C13A9ACAAB49}"/>
    <cellStyle name="Salida 3 2 4 8" xfId="13409" xr:uid="{C97BA00F-976A-4F81-9DBD-DE9FC515397F}"/>
    <cellStyle name="Salida 3 2 4 9" xfId="14562" xr:uid="{4A40C7B4-B88B-446A-876D-3948C4ADD214}"/>
    <cellStyle name="Salida 3 2 5" xfId="3751" xr:uid="{C53017F2-D33F-40E9-8E6D-40F9B7313F99}"/>
    <cellStyle name="Salida 3 2 5 10" xfId="16051" xr:uid="{180F0E82-FA03-43D1-BC67-6EF89DEFF871}"/>
    <cellStyle name="Salida 3 2 5 11" xfId="17380" xr:uid="{C39A26E9-93ED-493F-B84D-3CC4EEC65088}"/>
    <cellStyle name="Salida 3 2 5 12" xfId="18711" xr:uid="{B09406A7-CEEC-4049-B3C8-AB7BB588F607}"/>
    <cellStyle name="Salida 3 2 5 13" xfId="13414" xr:uid="{BDC11CC5-981F-4F97-9EF3-F5507A64390F}"/>
    <cellStyle name="Salida 3 2 5 14" xfId="21101" xr:uid="{0BEF1AA6-D5EA-4F14-8D2F-75B0BF450956}"/>
    <cellStyle name="Salida 3 2 5 15" xfId="22393" xr:uid="{103C25CF-2EEF-4492-9DED-1A2BF019C104}"/>
    <cellStyle name="Salida 3 2 5 16" xfId="23682" xr:uid="{11B73D3A-74BD-42E6-8331-58B27456E17F}"/>
    <cellStyle name="Salida 3 2 5 2" xfId="4436" xr:uid="{AB57A482-E900-4E46-A7BC-BB43C03EA924}"/>
    <cellStyle name="Salida 3 2 5 3" xfId="6747" xr:uid="{14F92C6D-7B6D-4828-8749-A1413B9D005B}"/>
    <cellStyle name="Salida 3 2 5 4" xfId="8076" xr:uid="{23E80D15-CDB4-4BDF-92D9-184DB670B8B2}"/>
    <cellStyle name="Salida 3 2 5 5" xfId="9405" xr:uid="{3949F7DD-4A86-43F5-AF3D-5185D0824448}"/>
    <cellStyle name="Salida 3 2 5 6" xfId="7131" xr:uid="{9AE95931-5122-4284-9313-DBB07713EB46}"/>
    <cellStyle name="Salida 3 2 5 7" xfId="10833" xr:uid="{BEC14FB3-505F-481F-8C02-9C02DAF92934}"/>
    <cellStyle name="Salida 3 2 5 8" xfId="13672" xr:uid="{D366F1EC-1F7A-4F4E-9BE9-1B4393A555D3}"/>
    <cellStyle name="Salida 3 2 5 9" xfId="14721" xr:uid="{C5E5FBF1-246E-4583-9AD6-EDA3F6D350EF}"/>
    <cellStyle name="Salida 3 2 6" xfId="3906" xr:uid="{7058837F-7DCE-4BD9-A001-0E1C42EE02B8}"/>
    <cellStyle name="Salida 3 2 6 10" xfId="16206" xr:uid="{1797F497-28D1-456A-B5AA-4677996CACA4}"/>
    <cellStyle name="Salida 3 2 6 11" xfId="17535" xr:uid="{019B7B03-EFEA-484D-89DC-F9F471CE7D9C}"/>
    <cellStyle name="Salida 3 2 6 12" xfId="18866" xr:uid="{2C34A06A-E388-444E-86D7-2B5315759AF1}"/>
    <cellStyle name="Salida 3 2 6 13" xfId="13531" xr:uid="{45769B9F-EBB4-4A24-9F7E-0CF59F40798C}"/>
    <cellStyle name="Salida 3 2 6 14" xfId="21256" xr:uid="{845203BA-BF85-494F-A22A-EF8119A3602F}"/>
    <cellStyle name="Salida 3 2 6 15" xfId="22548" xr:uid="{71DF3359-9D51-4118-B3CE-CAF7A51A52E8}"/>
    <cellStyle name="Salida 3 2 6 16" xfId="23837" xr:uid="{F7C16F43-3154-49FC-88B8-A8235EA696C9}"/>
    <cellStyle name="Salida 3 2 6 2" xfId="4384" xr:uid="{541668C8-BBDE-4A52-A348-E5CD58B5C141}"/>
    <cellStyle name="Salida 3 2 6 3" xfId="6902" xr:uid="{63F8C5D7-E32C-43B8-A751-FE89B77ABA42}"/>
    <cellStyle name="Salida 3 2 6 4" xfId="8231" xr:uid="{3642A3F6-897B-4D79-9F60-3AE53D6215B2}"/>
    <cellStyle name="Salida 3 2 6 5" xfId="9560" xr:uid="{E5CCC61B-C1E3-4164-9202-27E0459196E9}"/>
    <cellStyle name="Salida 3 2 6 6" xfId="4357" xr:uid="{2B81211A-B4B1-42E4-AA69-D01FEE9833C6}"/>
    <cellStyle name="Salida 3 2 6 7" xfId="11410" xr:uid="{2973357D-AE87-44C4-A9AD-6D02715138E4}"/>
    <cellStyle name="Salida 3 2 6 8" xfId="13111" xr:uid="{2E9F97E5-EE70-4877-84AC-2B6F22105963}"/>
    <cellStyle name="Salida 3 2 6 9" xfId="14876" xr:uid="{B4DBF688-86AC-471F-A7D0-FBA6369ECF11}"/>
    <cellStyle name="Salida 3 2 7" xfId="4058" xr:uid="{23C11684-3134-477A-B604-A8D0128FF5D2}"/>
    <cellStyle name="Salida 3 2 7 10" xfId="16358" xr:uid="{395F8B26-3286-41C2-B9C2-6B13131F5D97}"/>
    <cellStyle name="Salida 3 2 7 11" xfId="17687" xr:uid="{23006FD0-662F-40E6-8F42-295FD93D96D3}"/>
    <cellStyle name="Salida 3 2 7 12" xfId="19018" xr:uid="{23C37F6B-BE83-465A-9B1C-59FA0A55D5A6}"/>
    <cellStyle name="Salida 3 2 7 13" xfId="17770" xr:uid="{801FD6E3-0EFE-4AFD-BD4D-9572F5DFF1B3}"/>
    <cellStyle name="Salida 3 2 7 14" xfId="21408" xr:uid="{58FDC2F9-D4E8-4746-8860-353EBEF09BBA}"/>
    <cellStyle name="Salida 3 2 7 15" xfId="22700" xr:uid="{B8238790-6146-4607-BDE2-91CD9F2392F3}"/>
    <cellStyle name="Salida 3 2 7 16" xfId="23989" xr:uid="{65C021A5-5E42-4DE1-A55F-55CE35DE1447}"/>
    <cellStyle name="Salida 3 2 7 2" xfId="4214" xr:uid="{29DBAD9E-116E-4808-81E9-DA6D5F67A4CA}"/>
    <cellStyle name="Salida 3 2 7 3" xfId="7054" xr:uid="{31702E22-60C1-48DB-A551-915786ABF80E}"/>
    <cellStyle name="Salida 3 2 7 4" xfId="8383" xr:uid="{BB13B25E-73BC-4723-9A3A-23B21D9F0622}"/>
    <cellStyle name="Salida 3 2 7 5" xfId="9712" xr:uid="{76FA7ABB-548B-45CC-A686-23448A674668}"/>
    <cellStyle name="Salida 3 2 7 6" xfId="8465" xr:uid="{EEA6A0D7-9864-471B-8B61-A23143E3F8B7}"/>
    <cellStyle name="Salida 3 2 7 7" xfId="9969" xr:uid="{3A4405ED-1A0B-4BA6-9AEB-19A607D6612C}"/>
    <cellStyle name="Salida 3 2 7 8" xfId="13394" xr:uid="{11E681CD-3370-4057-9E4B-377D112E3DC9}"/>
    <cellStyle name="Salida 3 2 7 9" xfId="15028" xr:uid="{B64AAB7E-2BD2-4F6A-AC85-40A7DD66030A}"/>
    <cellStyle name="Salida 3 2 8" xfId="5413" xr:uid="{4F3F7EF7-B787-4222-A510-D5D42AB1CD19}"/>
    <cellStyle name="Salida 3 2 9" xfId="5914" xr:uid="{D2A71714-78CD-45D6-8225-FF69912A07E8}"/>
    <cellStyle name="Salida 3 20" xfId="17799" xr:uid="{504CAA03-784F-4553-9E20-A94E1508E2DF}"/>
    <cellStyle name="Salida 3 21" xfId="19620" xr:uid="{B53CE48D-7977-4738-8E34-FD5D529E993B}"/>
    <cellStyle name="Salida 3 22" xfId="20215" xr:uid="{4E93AAEE-6727-4562-BBAA-80F92CA03328}"/>
    <cellStyle name="Salida 3 23" xfId="21508" xr:uid="{B466F3B5-270A-4537-8168-B9D45C9E245A}"/>
    <cellStyle name="Salida 3 24" xfId="22799" xr:uid="{103F6043-DE6D-403E-9423-571648549757}"/>
    <cellStyle name="Salida 3 3" xfId="2979" xr:uid="{50DA9F58-6FE1-4694-98B2-EDBDA66EC813}"/>
    <cellStyle name="Salida 3 3 10" xfId="7305" xr:uid="{E8486052-DB51-46A4-B1A2-8480041B1C0B}"/>
    <cellStyle name="Salida 3 3 11" xfId="8634" xr:uid="{E32B8F35-F117-4421-B0B0-7030F1B61278}"/>
    <cellStyle name="Salida 3 3 12" xfId="10527" xr:uid="{3FEDF3E4-1D65-4BF5-88E8-A0F1FC0CFE83}"/>
    <cellStyle name="Salida 3 3 13" xfId="11889" xr:uid="{7B85E3F9-9B1D-4003-8172-7B7D79B01CB8}"/>
    <cellStyle name="Salida 3 3 14" xfId="13034" xr:uid="{41E43FEA-BDE5-471D-97AD-0C0D506B0198}"/>
    <cellStyle name="Salida 3 3 15" xfId="13950" xr:uid="{87E4999A-0609-43AF-AFAE-5D274361A7E1}"/>
    <cellStyle name="Salida 3 3 16" xfId="15279" xr:uid="{9D328A69-AE94-4A92-AC9C-A1F7F9FFE9AF}"/>
    <cellStyle name="Salida 3 3 17" xfId="16609" xr:uid="{6F409699-E9F1-486E-8581-DFE321513542}"/>
    <cellStyle name="Salida 3 3 18" xfId="17939" xr:uid="{CBDB328F-A6F4-4C07-AF99-64E0C8EE08E2}"/>
    <cellStyle name="Salida 3 3 19" xfId="19744" xr:uid="{AB75CEF5-C2CB-4FA0-B767-E4C52CCD832C}"/>
    <cellStyle name="Salida 3 3 2" xfId="3328" xr:uid="{06A79062-708C-456C-9DE8-054C3A9EB406}"/>
    <cellStyle name="Salida 3 3 2 10" xfId="15628" xr:uid="{38BCA37B-6E65-42BE-9040-0E5FD95FA6C0}"/>
    <cellStyle name="Salida 3 3 2 11" xfId="16957" xr:uid="{A4D58E04-7C5F-4A44-A2F1-B7ABE105EB23}"/>
    <cellStyle name="Salida 3 3 2 12" xfId="18288" xr:uid="{BB508517-D362-4CAE-A7E9-059727E20C00}"/>
    <cellStyle name="Salida 3 3 2 13" xfId="19814" xr:uid="{C0B8175C-66D0-4FB6-BECD-1E844D7CC7C4}"/>
    <cellStyle name="Salida 3 3 2 14" xfId="20678" xr:uid="{07BDBE09-F5AB-490D-B734-944F09AE9DE1}"/>
    <cellStyle name="Salida 3 3 2 15" xfId="21970" xr:uid="{857A6BC5-A280-43A5-8B75-F25721E84316}"/>
    <cellStyle name="Salida 3 3 2 16" xfId="23259" xr:uid="{E08EAAC9-AE95-465E-AD0B-45450625431D}"/>
    <cellStyle name="Salida 3 3 2 2" xfId="5341" xr:uid="{0B23828E-F1CD-4F79-9AFD-DCA4CE9E0F51}"/>
    <cellStyle name="Salida 3 3 2 3" xfId="6324" xr:uid="{FEC54B24-7160-4FDC-8159-2D6A4B4DAA2C}"/>
    <cellStyle name="Salida 3 3 2 4" xfId="7653" xr:uid="{08A4B040-44B8-4DF8-8D1B-6C1082CD4DEA}"/>
    <cellStyle name="Salida 3 3 2 5" xfId="8982" xr:uid="{D249E7C7-8F34-44AA-900B-E1B4855D442D}"/>
    <cellStyle name="Salida 3 3 2 6" xfId="10610" xr:uid="{FAF42283-BD2B-47A4-87A1-F6A44B62B09C}"/>
    <cellStyle name="Salida 3 3 2 7" xfId="11978" xr:uid="{2762DE6F-657E-4EC8-ADA9-539CCEBD8799}"/>
    <cellStyle name="Salida 3 3 2 8" xfId="12485" xr:uid="{E7D1D863-AE8C-4C93-869F-578D51C449E4}"/>
    <cellStyle name="Salida 3 3 2 9" xfId="14298" xr:uid="{CAE90D0E-E07C-4AFF-AC72-163EB2725431}"/>
    <cellStyle name="Salida 3 3 20" xfId="20345" xr:uid="{2C876A9C-22E0-4501-8211-56D105BBC9F4}"/>
    <cellStyle name="Salida 3 3 21" xfId="21638" xr:uid="{7D55207B-BC5D-439E-AD4B-4BD74A4FC032}"/>
    <cellStyle name="Salida 3 3 22" xfId="22929" xr:uid="{D1542F34-90F2-466A-9967-F1ECCAC5B12F}"/>
    <cellStyle name="Salida 3 3 3" xfId="3493" xr:uid="{205E2997-B5BC-4850-88C0-D36C0D84BBC3}"/>
    <cellStyle name="Salida 3 3 3 10" xfId="15793" xr:uid="{0083128D-FAE8-4DDA-BA3F-DA236D9371CC}"/>
    <cellStyle name="Salida 3 3 3 11" xfId="17122" xr:uid="{C322B09C-E9DB-43A9-88F0-0A762010F449}"/>
    <cellStyle name="Salida 3 3 3 12" xfId="18453" xr:uid="{2AF926CC-0D13-44DA-A469-58375306C2FC}"/>
    <cellStyle name="Salida 3 3 3 13" xfId="19900" xr:uid="{C6C40625-7D56-435F-8634-3FB140416663}"/>
    <cellStyle name="Salida 3 3 3 14" xfId="20843" xr:uid="{865F1950-CDA4-4AA7-9239-117227E19C5A}"/>
    <cellStyle name="Salida 3 3 3 15" xfId="22135" xr:uid="{5C7A9228-C8D8-4225-96FD-51C92B96E51D}"/>
    <cellStyle name="Salida 3 3 3 16" xfId="23424" xr:uid="{85F0B847-3184-4B31-B8CD-25E1138F6F3B}"/>
    <cellStyle name="Salida 3 3 3 2" xfId="5447" xr:uid="{0FD3BBC6-6816-4204-A516-2CC8C714240E}"/>
    <cellStyle name="Salida 3 3 3 3" xfId="6489" xr:uid="{FD25C930-7375-488C-B256-D48B4061B574}"/>
    <cellStyle name="Salida 3 3 3 4" xfId="7818" xr:uid="{E7C9B8A6-D7EC-48FD-B11A-1BD7CEFDE36B}"/>
    <cellStyle name="Salida 3 3 3 5" xfId="9147" xr:uid="{10B60DA6-3E54-4D39-AC2A-93ECD283FA4F}"/>
    <cellStyle name="Salida 3 3 3 6" xfId="10712" xr:uid="{7BAE01B9-E6F9-47DB-85B2-D7945E8637D9}"/>
    <cellStyle name="Salida 3 3 3 7" xfId="12084" xr:uid="{221697FB-FA28-4D3F-A1B5-DAFC18353C6F}"/>
    <cellStyle name="Salida 3 3 3 8" xfId="13495" xr:uid="{51B7E763-6CF2-4875-B848-9C54B5BBDFDE}"/>
    <cellStyle name="Salida 3 3 3 9" xfId="14463" xr:uid="{586611C1-413C-44FD-A79D-1FFF833F0AEE}"/>
    <cellStyle name="Salida 3 3 4" xfId="3653" xr:uid="{97EC853B-10C4-43A7-AA47-169D91EE557B}"/>
    <cellStyle name="Salida 3 3 4 10" xfId="15953" xr:uid="{5D185EF8-EA50-4B9C-B1C8-A2ED88A33B5B}"/>
    <cellStyle name="Salida 3 3 4 11" xfId="17282" xr:uid="{A5B2FC3D-A82A-4786-A844-45F92834B84D}"/>
    <cellStyle name="Salida 3 3 4 12" xfId="18613" xr:uid="{1876F4D3-6E8C-47E2-AD9A-536621EB1C20}"/>
    <cellStyle name="Salida 3 3 4 13" xfId="19457" xr:uid="{8AD17C07-27BC-4F6D-ACAC-60D26F86F85A}"/>
    <cellStyle name="Salida 3 3 4 14" xfId="21003" xr:uid="{E19825A4-BAD1-43CC-B1A8-F0A278D51C1B}"/>
    <cellStyle name="Salida 3 3 4 15" xfId="22295" xr:uid="{A968A4C5-66F7-4202-A20A-6E1AF7A1AC98}"/>
    <cellStyle name="Salida 3 3 4 16" xfId="23584" xr:uid="{C0AA25B2-4317-4D8D-BC94-5B0C35F41DBD}"/>
    <cellStyle name="Salida 3 3 4 2" xfId="4899" xr:uid="{C01C163C-C04E-4702-B4AB-838B97C62BDD}"/>
    <cellStyle name="Salida 3 3 4 3" xfId="6649" xr:uid="{45E0558A-40DD-474E-BCC3-A08F6492B840}"/>
    <cellStyle name="Salida 3 3 4 4" xfId="7978" xr:uid="{DE6E3BD8-0DBB-4AB9-8583-685346ED3856}"/>
    <cellStyle name="Salida 3 3 4 5" xfId="9307" xr:uid="{F0151F2A-10DC-43AC-A716-97E4F17A3AB2}"/>
    <cellStyle name="Salida 3 3 4 6" xfId="10192" xr:uid="{BBD834F1-6DC5-4B86-B8E6-1E9CC87044EB}"/>
    <cellStyle name="Salida 3 3 4 7" xfId="11538" xr:uid="{4771E7A6-BB3E-4393-8D68-66AAA9586C45}"/>
    <cellStyle name="Salida 3 3 4 8" xfId="13360" xr:uid="{5DE9D45E-B9C4-420A-BD84-FF2547ED04FE}"/>
    <cellStyle name="Salida 3 3 4 9" xfId="14623" xr:uid="{90A26AEC-45AB-4C34-98F6-8D3B82FE3A55}"/>
    <cellStyle name="Salida 3 3 5" xfId="3812" xr:uid="{5B1AEA09-2379-478D-A363-A53BED5D296C}"/>
    <cellStyle name="Salida 3 3 5 10" xfId="16112" xr:uid="{E917A0C1-CDA8-40A4-BC8B-4776D27EA7B7}"/>
    <cellStyle name="Salida 3 3 5 11" xfId="17441" xr:uid="{58D699E2-37BA-4C3E-B3E7-015B80AC2D4F}"/>
    <cellStyle name="Salida 3 3 5 12" xfId="18772" xr:uid="{1FC79316-0531-4A0E-9889-1E0E273C45C2}"/>
    <cellStyle name="Salida 3 3 5 13" xfId="13503" xr:uid="{D30266D4-524D-4273-8AD1-B815EE4C119F}"/>
    <cellStyle name="Salida 3 3 5 14" xfId="21162" xr:uid="{B75F82DF-C209-4380-8549-5DC4ACB0B5FE}"/>
    <cellStyle name="Salida 3 3 5 15" xfId="22454" xr:uid="{7143EF47-40A8-48E3-A4D9-983B06D595D8}"/>
    <cellStyle name="Salida 3 3 5 16" xfId="23743" xr:uid="{E8CF508A-1964-4611-94CF-A10234DC5328}"/>
    <cellStyle name="Salida 3 3 5 2" xfId="4270" xr:uid="{8709AE74-3458-4369-9F38-1B3B12ACB68B}"/>
    <cellStyle name="Salida 3 3 5 3" xfId="6808" xr:uid="{E300584E-8783-4DFC-8CCA-B8043AA6FBD9}"/>
    <cellStyle name="Salida 3 3 5 4" xfId="8137" xr:uid="{01FE8EB5-F318-4294-A9F6-9A6FAA440495}"/>
    <cellStyle name="Salida 3 3 5 5" xfId="9466" xr:uid="{AC06F28B-911B-46F9-A4FF-5BB281ECBF4E}"/>
    <cellStyle name="Salida 3 3 5 6" xfId="4929" xr:uid="{618FF3A1-9EA3-48E2-A265-4B9441536E09}"/>
    <cellStyle name="Salida 3 3 5 7" xfId="10235" xr:uid="{E7AED363-E74D-44A8-BEEF-7281E3F281F3}"/>
    <cellStyle name="Salida 3 3 5 8" xfId="13271" xr:uid="{D912BAF5-AD85-48C7-906B-1C4EA3D3F0DA}"/>
    <cellStyle name="Salida 3 3 5 9" xfId="14782" xr:uid="{748B2093-8A48-4783-936B-176E1DA62D93}"/>
    <cellStyle name="Salida 3 3 6" xfId="3967" xr:uid="{9C30D543-1F8E-4C7B-B5C4-2AAAE93F5F97}"/>
    <cellStyle name="Salida 3 3 6 10" xfId="16267" xr:uid="{EB1E98E9-313B-47D0-9AFB-43A124460254}"/>
    <cellStyle name="Salida 3 3 6 11" xfId="17596" xr:uid="{4A0C3FBD-F283-4356-B789-1FB3A7D719DD}"/>
    <cellStyle name="Salida 3 3 6 12" xfId="18927" xr:uid="{7F7E18C8-3563-4869-B7DA-3604944DEC13}"/>
    <cellStyle name="Salida 3 3 6 13" xfId="11881" xr:uid="{B1348421-75DB-4A33-8508-FDB350E84BE9}"/>
    <cellStyle name="Salida 3 3 6 14" xfId="21317" xr:uid="{107702F9-EAB1-4216-B23F-D3190B85890F}"/>
    <cellStyle name="Salida 3 3 6 15" xfId="22609" xr:uid="{AD77BDB7-AEE7-46DC-BF90-07615672F2AA}"/>
    <cellStyle name="Salida 3 3 6 16" xfId="23898" xr:uid="{7F23073A-AA02-4596-AF97-17DE9C82BA49}"/>
    <cellStyle name="Salida 3 3 6 2" xfId="4153" xr:uid="{79A3649F-2872-4F3C-ACF8-17F3ABA83F59}"/>
    <cellStyle name="Salida 3 3 6 3" xfId="6963" xr:uid="{1CE63D7C-DA85-4883-A603-3318D2A7D62A}"/>
    <cellStyle name="Salida 3 3 6 4" xfId="8292" xr:uid="{013E07F8-3FA6-49F0-A261-645ADBF3F4C4}"/>
    <cellStyle name="Salida 3 3 6 5" xfId="9621" xr:uid="{D8571A75-23B2-4EE7-B943-88462BB13986}"/>
    <cellStyle name="Salida 3 3 6 6" xfId="4809" xr:uid="{E34CE939-12E8-43D0-9E84-EDEF177B21B3}"/>
    <cellStyle name="Salida 3 3 6 7" xfId="10872" xr:uid="{175E0EA7-2D50-4BA0-8343-9307013C5108}"/>
    <cellStyle name="Salida 3 3 6 8" xfId="12517" xr:uid="{EA70764E-4396-4323-8C0D-D73AE612027E}"/>
    <cellStyle name="Salida 3 3 6 9" xfId="14937" xr:uid="{D61D0072-041C-45EE-9691-AA11ED836DBC}"/>
    <cellStyle name="Salida 3 3 7" xfId="4119" xr:uid="{EE204E4D-09F5-4B4C-8011-25197C429F4D}"/>
    <cellStyle name="Salida 3 3 7 10" xfId="16419" xr:uid="{D791FD91-BBC3-4190-BC43-748694B6EFAF}"/>
    <cellStyle name="Salida 3 3 7 11" xfId="17748" xr:uid="{628B3186-101C-4D66-9C65-526BF1BED743}"/>
    <cellStyle name="Salida 3 3 7 12" xfId="19079" xr:uid="{91BE7C56-B0D1-4F8D-A147-DB7AB2968559}"/>
    <cellStyle name="Salida 3 3 7 13" xfId="13218" xr:uid="{DB73F031-DF4D-4A1F-B5CF-8A0E29C09362}"/>
    <cellStyle name="Salida 3 3 7 14" xfId="21469" xr:uid="{4E01CA5F-898F-4225-A002-4E86DE294632}"/>
    <cellStyle name="Salida 3 3 7 15" xfId="22761" xr:uid="{D94617C1-4CDC-48AE-83AE-CA765C4FB45B}"/>
    <cellStyle name="Salida 3 3 7 16" xfId="24050" xr:uid="{06D47255-6A2D-447A-BB4A-773E02310FB4}"/>
    <cellStyle name="Salida 3 3 7 2" xfId="4391" xr:uid="{38EE866C-8F5B-4D06-BBE7-E8C3A8A2E2D1}"/>
    <cellStyle name="Salida 3 3 7 3" xfId="7115" xr:uid="{49CB3DDD-BF5B-4129-B9B2-85C98153CFC9}"/>
    <cellStyle name="Salida 3 3 7 4" xfId="8444" xr:uid="{4077AFB8-E74C-4C88-9946-98A8E30F9690}"/>
    <cellStyle name="Salida 3 3 7 5" xfId="9773" xr:uid="{6FDB0626-8137-4B3A-BD04-3499DE5E970B}"/>
    <cellStyle name="Salida 3 3 7 6" xfId="5147" xr:uid="{1F09B2B2-848F-440C-A0C2-9FD42549C3DC}"/>
    <cellStyle name="Salida 3 3 7 7" xfId="10388" xr:uid="{F44861BB-9B1A-4415-9763-A70106F1E1EB}"/>
    <cellStyle name="Salida 3 3 7 8" xfId="12055" xr:uid="{9EE39CD9-1561-434C-8F10-1948E5849935}"/>
    <cellStyle name="Salida 3 3 7 9" xfId="15089" xr:uid="{AA991512-66E7-442F-B03E-E9445934345A}"/>
    <cellStyle name="Salida 3 3 8" xfId="5252" xr:uid="{6C203B15-9E69-47AE-81F3-48C708977DE7}"/>
    <cellStyle name="Salida 3 3 9" xfId="5975" xr:uid="{90A77558-B87F-405E-91D5-F297E5748C70}"/>
    <cellStyle name="Salida 3 4" xfId="3196" xr:uid="{379A195F-F3E2-4216-8C6C-87438DEDBD39}"/>
    <cellStyle name="Salida 3 4 10" xfId="15496" xr:uid="{78F7CE2D-CB21-4947-B669-1B28C2D95F4B}"/>
    <cellStyle name="Salida 3 4 11" xfId="16825" xr:uid="{42785541-F262-4961-B341-37221FF36576}"/>
    <cellStyle name="Salida 3 4 12" xfId="18156" xr:uid="{70AC7046-AB05-496E-89AB-CF4E95E56B40}"/>
    <cellStyle name="Salida 3 4 13" xfId="19986" xr:uid="{5B72AD16-2E6F-49DE-A0A2-B794A18DB1D7}"/>
    <cellStyle name="Salida 3 4 14" xfId="20546" xr:uid="{A0BCDAFE-6121-4792-BB8E-5F1705D6EE7E}"/>
    <cellStyle name="Salida 3 4 15" xfId="21838" xr:uid="{509512D9-C855-4522-BD4A-32C4C4D451DF}"/>
    <cellStyle name="Salida 3 4 16" xfId="23127" xr:uid="{95F258AA-C344-45E8-B28A-74FAA9F238A0}"/>
    <cellStyle name="Salida 3 4 2" xfId="5549" xr:uid="{4EC98748-8DC8-450B-AEF5-425B918664E7}"/>
    <cellStyle name="Salida 3 4 3" xfId="6192" xr:uid="{4A678FD6-04DC-4FF8-A83C-603083D56E53}"/>
    <cellStyle name="Salida 3 4 4" xfId="7521" xr:uid="{417E03ED-98AC-4F56-83C2-AFE30154C1D2}"/>
    <cellStyle name="Salida 3 4 5" xfId="8850" xr:uid="{B12981CC-FCFE-4C1E-A88D-3FEF8438ECA4}"/>
    <cellStyle name="Salida 3 4 6" xfId="10809" xr:uid="{986C724F-60E7-4803-BCD7-6C09A36E857D}"/>
    <cellStyle name="Salida 3 4 7" xfId="12188" xr:uid="{49A41696-1B47-4542-A086-00E80778BE88}"/>
    <cellStyle name="Salida 3 4 8" xfId="12865" xr:uid="{E192A809-7585-48EB-A334-F9CAC8E2AD27}"/>
    <cellStyle name="Salida 3 4 9" xfId="14166" xr:uid="{4578CD74-0BFF-41DC-9C7D-91BE9F8AF456}"/>
    <cellStyle name="Salida 3 5" xfId="3361" xr:uid="{6CDB0FB3-A186-42B9-8641-6BD848649F9B}"/>
    <cellStyle name="Salida 3 5 10" xfId="15661" xr:uid="{B4BDE284-B435-40E4-A69F-B30914B07016}"/>
    <cellStyle name="Salida 3 5 11" xfId="16990" xr:uid="{E0C435ED-EC6F-4FF4-AFB3-84E05C0013CE}"/>
    <cellStyle name="Salida 3 5 12" xfId="18321" xr:uid="{C87E3F40-D43A-445B-AA6B-62C24AE8CBC6}"/>
    <cellStyle name="Salida 3 5 13" xfId="12966" xr:uid="{3AAE89A6-6755-4C04-B276-02D96C1811D5}"/>
    <cellStyle name="Salida 3 5 14" xfId="20711" xr:uid="{C73BC8F2-0D40-4B5E-A37A-AE6C7128ED0C}"/>
    <cellStyle name="Salida 3 5 15" xfId="22003" xr:uid="{44E440BF-7E1F-4C51-B1E2-E7CF60F290DB}"/>
    <cellStyle name="Salida 3 5 16" xfId="23292" xr:uid="{B2AFE36C-3E44-4568-8832-B52872A9BDB2}"/>
    <cellStyle name="Salida 3 5 2" xfId="4453" xr:uid="{2328F2EA-0B14-4643-A808-0443D99C0121}"/>
    <cellStyle name="Salida 3 5 3" xfId="6357" xr:uid="{B81487B8-6D1D-46F9-B4E6-C82F5BA7A916}"/>
    <cellStyle name="Salida 3 5 4" xfId="7686" xr:uid="{9C554BF9-BCA7-41D3-A05A-4171B7121A33}"/>
    <cellStyle name="Salida 3 5 5" xfId="9015" xr:uid="{4F5C61B5-95DC-4127-AA85-73B68C153AC5}"/>
    <cellStyle name="Salida 3 5 6" xfId="5306" xr:uid="{392C6F22-AB4B-4E25-946D-65D9C10A9B70}"/>
    <cellStyle name="Salida 3 5 7" xfId="11094" xr:uid="{91ACF07C-9F41-4171-9828-0E1C289098F2}"/>
    <cellStyle name="Salida 3 5 8" xfId="13637" xr:uid="{2C40F2FC-3018-4A44-B6D4-347B4B4B3345}"/>
    <cellStyle name="Salida 3 5 9" xfId="14331" xr:uid="{51F728C3-7E32-4232-91AB-6081D8147BE7}"/>
    <cellStyle name="Salida 3 6" xfId="3522" xr:uid="{463A5232-D03C-4371-8174-1722EA3A98DF}"/>
    <cellStyle name="Salida 3 6 10" xfId="15822" xr:uid="{FFAD49D2-7977-496B-8F05-6EBC9B291C4E}"/>
    <cellStyle name="Salida 3 6 11" xfId="17151" xr:uid="{C76BAFFF-B9C1-4273-AEA2-51183DAAA4C3}"/>
    <cellStyle name="Salida 3 6 12" xfId="18482" xr:uid="{E910E1C5-5ACF-4A86-B1ED-EED5868EE833}"/>
    <cellStyle name="Salida 3 6 13" xfId="20151" xr:uid="{CC2C07F7-EC41-4B27-968E-097488E0B1FF}"/>
    <cellStyle name="Salida 3 6 14" xfId="20872" xr:uid="{A25001AE-75BA-47B9-9699-D9DB74B1D48A}"/>
    <cellStyle name="Salida 3 6 15" xfId="22164" xr:uid="{AAB2CE10-AA20-49B2-B35B-6FD50BD0FA43}"/>
    <cellStyle name="Salida 3 6 16" xfId="23453" xr:uid="{E67F030E-DB57-408E-B25A-BD25F4BED874}"/>
    <cellStyle name="Salida 3 6 2" xfId="5749" xr:uid="{D3102D88-7529-4389-A1C9-1A05DE38B97F}"/>
    <cellStyle name="Salida 3 6 3" xfId="6518" xr:uid="{36CB1A1B-2435-4181-B20A-F48A369069BA}"/>
    <cellStyle name="Salida 3 6 4" xfId="7847" xr:uid="{4A67BCBD-7661-49A8-A0A7-23129E5684AE}"/>
    <cellStyle name="Salida 3 6 5" xfId="9176" xr:uid="{9E916E45-C126-45C4-A1FE-EFEC782C8E41}"/>
    <cellStyle name="Salida 3 6 6" xfId="10996" xr:uid="{E3B356E3-2B64-4BE1-BFF1-81B37C60854E}"/>
    <cellStyle name="Salida 3 6 7" xfId="12387" xr:uid="{4623EBBE-0A23-4F3A-B0F9-B8EAAF10B29A}"/>
    <cellStyle name="Salida 3 6 8" xfId="11846" xr:uid="{E2534818-2C41-4AF8-81A9-5060F1C56EAC}"/>
    <cellStyle name="Salida 3 6 9" xfId="14492" xr:uid="{B4E8236B-3314-4C05-A464-556F732551A0}"/>
    <cellStyle name="Salida 3 7" xfId="3681" xr:uid="{5EC1A2E5-8380-4683-9F79-0CC03CC0FF0D}"/>
    <cellStyle name="Salida 3 7 10" xfId="15981" xr:uid="{68E9361A-016E-4187-89BF-178E519696E9}"/>
    <cellStyle name="Salida 3 7 11" xfId="17310" xr:uid="{D9861D5F-1962-402E-A0AA-CBEFE2B5AAFE}"/>
    <cellStyle name="Salida 3 7 12" xfId="18641" xr:uid="{F90F3FD3-1954-4784-8038-B9B56CF4B750}"/>
    <cellStyle name="Salida 3 7 13" xfId="19456" xr:uid="{BA426F49-1441-4090-8895-D333AC46B150}"/>
    <cellStyle name="Salida 3 7 14" xfId="21031" xr:uid="{0A4594EA-3ACC-44D2-BB4D-1B1E181C82F3}"/>
    <cellStyle name="Salida 3 7 15" xfId="22323" xr:uid="{571E5DF5-201C-4673-8BD4-13D79F89A358}"/>
    <cellStyle name="Salida 3 7 16" xfId="23612" xr:uid="{E50A9F40-D352-49A9-B315-5574AFFB1CCF}"/>
    <cellStyle name="Salida 3 7 2" xfId="4898" xr:uid="{9BD41560-320F-4708-86B5-B1EE9DBFE762}"/>
    <cellStyle name="Salida 3 7 3" xfId="6677" xr:uid="{2FE28B80-24FE-429A-95E6-678BD80011CF}"/>
    <cellStyle name="Salida 3 7 4" xfId="8006" xr:uid="{616E5311-CF81-4319-B99F-4B8987D6A916}"/>
    <cellStyle name="Salida 3 7 5" xfId="9335" xr:uid="{51D3E040-4107-443C-8B5E-ACE574A4EC53}"/>
    <cellStyle name="Salida 3 7 6" xfId="10191" xr:uid="{4A71D7A0-6457-44D4-AC6E-1B697A75BA47}"/>
    <cellStyle name="Salida 3 7 7" xfId="11537" xr:uid="{4CE54484-06F7-46DF-BC71-527C44CFA721}"/>
    <cellStyle name="Salida 3 7 8" xfId="13513" xr:uid="{82D28AC6-4A33-4417-BC6C-791970D88438}"/>
    <cellStyle name="Salida 3 7 9" xfId="14651" xr:uid="{DD7A719A-559D-457B-B7C6-B49A34DB2CA0}"/>
    <cellStyle name="Salida 3 8" xfId="3836" xr:uid="{6107C014-BADB-4D09-85D2-66B7940E4F7E}"/>
    <cellStyle name="Salida 3 8 10" xfId="16136" xr:uid="{AD3B1C97-34E5-4F2B-9D0B-0D4DA441D4E2}"/>
    <cellStyle name="Salida 3 8 11" xfId="17465" xr:uid="{3F5E76D6-4A53-468A-9AC5-4E8F15E2CD99}"/>
    <cellStyle name="Salida 3 8 12" xfId="18796" xr:uid="{B6F38933-4D6C-4097-A47C-015E1B21B538}"/>
    <cellStyle name="Salida 3 8 13" xfId="19711" xr:uid="{B3B24906-C486-451B-AEF1-5B1B74A80D6F}"/>
    <cellStyle name="Salida 3 8 14" xfId="21186" xr:uid="{084394A0-288E-498C-BAC2-FBA016ED0F80}"/>
    <cellStyle name="Salida 3 8 15" xfId="22478" xr:uid="{ED1FCE23-6739-4851-904F-537861D8C32C}"/>
    <cellStyle name="Salida 3 8 16" xfId="23767" xr:uid="{D6386B59-1880-4ACD-A14C-8496F08CD539}"/>
    <cellStyle name="Salida 3 8 2" xfId="5217" xr:uid="{2256181B-22F4-44E6-BF33-AD417EB57B4E}"/>
    <cellStyle name="Salida 3 8 3" xfId="6832" xr:uid="{F848F649-8501-4551-A16A-CC9EF25D1579}"/>
    <cellStyle name="Salida 3 8 4" xfId="8161" xr:uid="{37A87C04-A099-419E-9303-FC4F42535772}"/>
    <cellStyle name="Salida 3 8 5" xfId="9490" xr:uid="{867BE996-585B-4D6A-AD25-50E71316001E}"/>
    <cellStyle name="Salida 3 8 6" xfId="10492" xr:uid="{8F252BD0-774F-4173-9F12-0FCDDE37429A}"/>
    <cellStyle name="Salida 3 8 7" xfId="12012" xr:uid="{B217D532-B73F-4435-BFF1-7578B61B5BE0}"/>
    <cellStyle name="Salida 3 8 8" xfId="13477" xr:uid="{EE4DD894-B063-40EF-B496-B3CE4C0E1EE4}"/>
    <cellStyle name="Salida 3 8 9" xfId="14806" xr:uid="{78EFD3C8-D2BE-417E-8306-E39413B1E880}"/>
    <cellStyle name="Salida 3 9" xfId="3989" xr:uid="{9CE281F7-1F31-4913-ACFF-D0D8727D37B6}"/>
    <cellStyle name="Salida 3 9 10" xfId="16289" xr:uid="{E44DB961-9441-45D5-9FFB-670F408B5AF3}"/>
    <cellStyle name="Salida 3 9 11" xfId="17618" xr:uid="{AFFF3ABF-D49F-46DC-86F9-69351E68CC5F}"/>
    <cellStyle name="Salida 3 9 12" xfId="18949" xr:uid="{E5EE74C1-B91D-41F0-AA78-F14D1C9BE11C}"/>
    <cellStyle name="Salida 3 9 13" xfId="13197" xr:uid="{EA1561B8-1836-4DC3-88DD-334A73D09632}"/>
    <cellStyle name="Salida 3 9 14" xfId="21339" xr:uid="{25D17279-1D7F-4F29-9FA6-5ECF5A6A80B7}"/>
    <cellStyle name="Salida 3 9 15" xfId="22631" xr:uid="{13DE9021-6752-4C76-A746-6C70F188B095}"/>
    <cellStyle name="Salida 3 9 16" xfId="23920" xr:uid="{76FDD860-26DA-47F6-9F26-188D5C13860E}"/>
    <cellStyle name="Salida 3 9 2" xfId="4461" xr:uid="{E360B488-D17F-4BD7-A0D0-2B8865404685}"/>
    <cellStyle name="Salida 3 9 3" xfId="6985" xr:uid="{450887AB-CD69-4EDB-B18A-E9BBA26D953D}"/>
    <cellStyle name="Salida 3 9 4" xfId="8314" xr:uid="{44F5C976-239C-4250-A2AB-9E041E09E3C0}"/>
    <cellStyle name="Salida 3 9 5" xfId="9643" xr:uid="{6678738A-ED92-4971-BFBD-5F658B33B01A}"/>
    <cellStyle name="Salida 3 9 6" xfId="5847" xr:uid="{85E84457-B9AB-46FD-9EC4-70556B967A2B}"/>
    <cellStyle name="Salida 3 9 7" xfId="10384" xr:uid="{13D43353-B4E2-4CF1-8CE2-7F2A43C4549D}"/>
    <cellStyle name="Salida 3 9 8" xfId="12556" xr:uid="{28DD5F67-89B2-4801-B5DA-2FC66F5340AF}"/>
    <cellStyle name="Salida 3 9 9" xfId="14959" xr:uid="{9D68D0FF-6757-44A5-A8CC-5E9EC909EE5B}"/>
    <cellStyle name="Salida 4" xfId="2919" xr:uid="{C0529989-194B-482E-89AF-27014DF0176C}"/>
    <cellStyle name="Salida 4 10" xfId="7245" xr:uid="{7C0C7BFF-9365-4274-8FAE-6E2B7755934E}"/>
    <cellStyle name="Salida 4 11" xfId="8574" xr:uid="{70CB2B24-1823-42B4-AA0D-4F8A97D17305}"/>
    <cellStyle name="Salida 4 12" xfId="10530" xr:uid="{46A7E0F4-D573-46B7-8B71-F5CC4A1A389C}"/>
    <cellStyle name="Salida 4 13" xfId="11892" xr:uid="{867E577A-8BB8-4144-90E6-AEDBDD9E2A07}"/>
    <cellStyle name="Salida 4 14" xfId="12504" xr:uid="{B003C5EA-1D47-44B1-9F76-ACABBEC3E6E4}"/>
    <cellStyle name="Salida 4 15" xfId="13890" xr:uid="{63EB0CC0-1359-4083-BFAD-BF23C2187ED4}"/>
    <cellStyle name="Salida 4 16" xfId="15219" xr:uid="{DF43B33D-24B1-413D-B491-894C42EFCE53}"/>
    <cellStyle name="Salida 4 17" xfId="16549" xr:uid="{C26E3CB1-18AF-41E9-91E0-0BA3A5DCD5C8}"/>
    <cellStyle name="Salida 4 18" xfId="17879" xr:uid="{01F3B9CC-0144-44FF-ACD5-5EE42095F087}"/>
    <cellStyle name="Salida 4 19" xfId="19747" xr:uid="{B73EF6F3-E57D-4E41-BF3A-2739FDD4FE4D}"/>
    <cellStyle name="Salida 4 2" xfId="3268" xr:uid="{732EE604-4E4B-4245-9C0A-68D26EC80863}"/>
    <cellStyle name="Salida 4 2 10" xfId="15568" xr:uid="{BE725B29-FE60-4BAA-989D-A1A4A363AD24}"/>
    <cellStyle name="Salida 4 2 11" xfId="16897" xr:uid="{04931974-0C08-41D4-8BED-8AE460437FB7}"/>
    <cellStyle name="Salida 4 2 12" xfId="18228" xr:uid="{6DD3F438-3A8B-442F-80BD-80C9D70FB1E6}"/>
    <cellStyle name="Salida 4 2 13" xfId="19943" xr:uid="{42715EB2-9E7B-444A-A27E-56907B246758}"/>
    <cellStyle name="Salida 4 2 14" xfId="20618" xr:uid="{0F16B440-CCC4-47C9-B5EE-9CAEF0CB4DF1}"/>
    <cellStyle name="Salida 4 2 15" xfId="21910" xr:uid="{BE6DDCD2-BDDE-4180-8C90-25D34533362B}"/>
    <cellStyle name="Salida 4 2 16" xfId="23199" xr:uid="{55F12BD3-C3F3-48EF-A739-BAF3B938DFE1}"/>
    <cellStyle name="Salida 4 2 2" xfId="5500" xr:uid="{B01A15DA-F451-4BAE-B6A7-322ABCFDD25B}"/>
    <cellStyle name="Salida 4 2 3" xfId="6264" xr:uid="{5ADB3FE3-1AD4-44B9-9576-2BD0E8CF77BA}"/>
    <cellStyle name="Salida 4 2 4" xfId="7593" xr:uid="{B9CBD171-63AB-46CC-A93B-1F86350A12B0}"/>
    <cellStyle name="Salida 4 2 5" xfId="8922" xr:uid="{06EA3550-5EE0-4DE4-ABC2-C0EAA7118CA7}"/>
    <cellStyle name="Salida 4 2 6" xfId="10759" xr:uid="{99EF7771-2EA5-4863-8112-EF0D929E1201}"/>
    <cellStyle name="Salida 4 2 7" xfId="12137" xr:uid="{6E3B46E5-1558-4BD9-9426-919E90B91A77}"/>
    <cellStyle name="Salida 4 2 8" xfId="11088" xr:uid="{5D99BA58-758C-4760-B6EF-0F9297B83411}"/>
    <cellStyle name="Salida 4 2 9" xfId="14238" xr:uid="{37729361-5C2C-4045-B65D-D0BB1D828F03}"/>
    <cellStyle name="Salida 4 20" xfId="20285" xr:uid="{31A34862-2FBF-4081-9A09-45A23DB991E8}"/>
    <cellStyle name="Salida 4 21" xfId="21578" xr:uid="{753922E2-B484-413D-936F-CB20DE92B2B8}"/>
    <cellStyle name="Salida 4 22" xfId="22869" xr:uid="{E81C4211-BCD4-4AB9-BEEC-B546C325010B}"/>
    <cellStyle name="Salida 4 3" xfId="3433" xr:uid="{62DDF5A6-CF48-4335-86F9-EAAAABEED0BA}"/>
    <cellStyle name="Salida 4 3 10" xfId="15733" xr:uid="{C7B70E7E-F3DC-4659-9D76-292D33AF3F80}"/>
    <cellStyle name="Salida 4 3 11" xfId="17062" xr:uid="{68770C68-E7CD-4D63-86C4-D0FEE8AC454B}"/>
    <cellStyle name="Salida 4 3 12" xfId="18393" xr:uid="{A7F56AEA-C8CF-4412-AA2F-CFD644B6AFD6}"/>
    <cellStyle name="Salida 4 3 13" xfId="19903" xr:uid="{829CE425-5673-4CA5-A683-4BE8B0056D13}"/>
    <cellStyle name="Salida 4 3 14" xfId="20783" xr:uid="{CDF18933-F390-4C3E-9D78-F1A78D63560F}"/>
    <cellStyle name="Salida 4 3 15" xfId="22075" xr:uid="{9622A279-AD21-4A77-9551-61E55E2C7C8A}"/>
    <cellStyle name="Salida 4 3 16" xfId="23364" xr:uid="{DB3A85A3-3926-41FC-9990-19780710871B}"/>
    <cellStyle name="Salida 4 3 2" xfId="5450" xr:uid="{FCB7FC69-95BE-43C2-B90C-EB19F8EBE1CB}"/>
    <cellStyle name="Salida 4 3 3" xfId="6429" xr:uid="{F558043F-C987-4596-AE7D-09A895EC5DBE}"/>
    <cellStyle name="Salida 4 3 4" xfId="7758" xr:uid="{752DA32B-7D21-4C93-A412-3D204A0B2960}"/>
    <cellStyle name="Salida 4 3 5" xfId="9087" xr:uid="{F3F1E2E9-480C-4AD7-AA2F-662D7E019C40}"/>
    <cellStyle name="Salida 4 3 6" xfId="10715" xr:uid="{D19E04CF-BD62-4991-A293-F5B024F8F9AC}"/>
    <cellStyle name="Salida 4 3 7" xfId="12087" xr:uid="{6786ED42-D208-4A20-972E-9319F945EAD2}"/>
    <cellStyle name="Salida 4 3 8" xfId="13029" xr:uid="{DA0BC127-B26D-4CD9-9082-50A58CABC493}"/>
    <cellStyle name="Salida 4 3 9" xfId="14403" xr:uid="{B41E2B19-1BA0-4339-B555-A2061403EFB4}"/>
    <cellStyle name="Salida 4 4" xfId="3593" xr:uid="{8D2CB8F6-DEA5-4063-911B-CEBB6C92ADB2}"/>
    <cellStyle name="Salida 4 4 10" xfId="15893" xr:uid="{32580CCA-1E18-4A5E-93EE-8940D5E65205}"/>
    <cellStyle name="Salida 4 4 11" xfId="17222" xr:uid="{BF6228A5-495C-4BF3-9403-E528E7CEE607}"/>
    <cellStyle name="Salida 4 4 12" xfId="18553" xr:uid="{30CAD4DE-1DF5-4B23-800A-CFC44B8860F7}"/>
    <cellStyle name="Salida 4 4 13" xfId="19588" xr:uid="{1E138941-00E6-4C8F-8CA4-6C1EEDF303BD}"/>
    <cellStyle name="Salida 4 4 14" xfId="20943" xr:uid="{9BAF66C4-AC0C-40AA-A7F0-C5312C7FB35A}"/>
    <cellStyle name="Salida 4 4 15" xfId="22235" xr:uid="{B14448C8-0CEF-48A3-868D-4BABB20AD51D}"/>
    <cellStyle name="Salida 4 4 16" xfId="23524" xr:uid="{F5CDB941-C375-4BC3-8491-8C81336D3F1E}"/>
    <cellStyle name="Salida 4 4 2" xfId="5064" xr:uid="{EEF587B4-D848-4533-9320-EBAD953F01D8}"/>
    <cellStyle name="Salida 4 4 3" xfId="6589" xr:uid="{2DF06EA3-AA8E-466F-B9CF-B28C72E8D68A}"/>
    <cellStyle name="Salida 4 4 4" xfId="7918" xr:uid="{03DBA4FB-E623-4FEF-86F3-40599ADFE911}"/>
    <cellStyle name="Salida 4 4 5" xfId="9247" xr:uid="{74531D21-3BF1-47BB-9E15-0FA1818871B8}"/>
    <cellStyle name="Salida 4 4 6" xfId="10348" xr:uid="{23072FBA-9D5A-4700-8C42-AC1981D5FF85}"/>
    <cellStyle name="Salida 4 4 7" xfId="11702" xr:uid="{24E846AB-543E-405D-92B2-58FEB6893690}"/>
    <cellStyle name="Salida 4 4 8" xfId="12506" xr:uid="{82FEEB1B-D001-4D30-85EA-363CAF2190E8}"/>
    <cellStyle name="Salida 4 4 9" xfId="14563" xr:uid="{59D3A8B4-AD38-4436-BFE9-E03F32AB7DE7}"/>
    <cellStyle name="Salida 4 5" xfId="3752" xr:uid="{A47C4362-0811-4C36-B9F6-3E369233EA30}"/>
    <cellStyle name="Salida 4 5 10" xfId="16052" xr:uid="{8E4BD7D5-09C8-4E41-9B60-15958CDE2738}"/>
    <cellStyle name="Salida 4 5 11" xfId="17381" xr:uid="{119E58B9-7492-49B7-BABF-FE39267F9FFD}"/>
    <cellStyle name="Salida 4 5 12" xfId="18712" xr:uid="{A58B3C67-00C9-4919-8542-3A6199C842BD}"/>
    <cellStyle name="Salida 4 5 13" xfId="15304" xr:uid="{05FD8092-DF68-478C-985F-3A3166177651}"/>
    <cellStyle name="Salida 4 5 14" xfId="21102" xr:uid="{C2050318-E703-48B9-8ABE-9AEBBE1D58AF}"/>
    <cellStyle name="Salida 4 5 15" xfId="22394" xr:uid="{C3AE6CE7-0652-4C44-B9A6-4E306AA93034}"/>
    <cellStyle name="Salida 4 5 16" xfId="23683" xr:uid="{90C9A09A-5C1D-46E0-A015-D3FD7AC680C6}"/>
    <cellStyle name="Salida 4 5 2" xfId="4291" xr:uid="{C4FBB007-A88F-46ED-9AF3-A3C35C6E224B}"/>
    <cellStyle name="Salida 4 5 3" xfId="6748" xr:uid="{9B993306-0601-4EA6-88C7-7096994638EB}"/>
    <cellStyle name="Salida 4 5 4" xfId="8077" xr:uid="{3BAE1E89-3057-43C6-8F48-0EC8BF629036}"/>
    <cellStyle name="Salida 4 5 5" xfId="9406" xr:uid="{9D9D01BD-C7D1-4FF9-9D10-5D3AF97DDAE1}"/>
    <cellStyle name="Salida 4 5 6" xfId="6000" xr:uid="{723EACAF-95C9-4423-BA8C-D6500917CCE6}"/>
    <cellStyle name="Salida 4 5 7" xfId="11078" xr:uid="{1FC3C411-83B4-4F2E-ADA2-78C1F4F25D49}"/>
    <cellStyle name="Salida 4 5 8" xfId="12676" xr:uid="{5A83AE43-F1C3-440E-9D7F-038E6BB96957}"/>
    <cellStyle name="Salida 4 5 9" xfId="14722" xr:uid="{CBE0063C-9DE2-4212-B8DB-3A6AF258CF47}"/>
    <cellStyle name="Salida 4 6" xfId="3907" xr:uid="{D9532841-E41E-49BF-AF0D-28EC1D737DDF}"/>
    <cellStyle name="Salida 4 6 10" xfId="16207" xr:uid="{E269F0C2-E636-4CA3-B540-4FC5AC68DADF}"/>
    <cellStyle name="Salida 4 6 11" xfId="17536" xr:uid="{C4371092-EB5F-4315-9813-4A362F2487AD}"/>
    <cellStyle name="Salida 4 6 12" xfId="18867" xr:uid="{E71DC3C5-E99E-4812-879D-FCDA21927C0D}"/>
    <cellStyle name="Salida 4 6 13" xfId="19420" xr:uid="{2A529C70-8F9B-458B-A3CA-971FCC2548D5}"/>
    <cellStyle name="Salida 4 6 14" xfId="21257" xr:uid="{3D1B8746-A1B5-43A0-9FBE-FDF4F69EA538}"/>
    <cellStyle name="Salida 4 6 15" xfId="22549" xr:uid="{9BA32AFC-C6D9-4F2C-A66C-315194F89D5F}"/>
    <cellStyle name="Salida 4 6 16" xfId="23838" xr:uid="{4EEFD9BA-0B81-41D6-BC96-7AC14F08795E}"/>
    <cellStyle name="Salida 4 6 2" xfId="4856" xr:uid="{D7522D41-3012-4737-8A02-12A0313DF73D}"/>
    <cellStyle name="Salida 4 6 3" xfId="6903" xr:uid="{0D719741-E098-45B5-A80A-177915B8EE49}"/>
    <cellStyle name="Salida 4 6 4" xfId="8232" xr:uid="{781D1F5A-3A49-44F5-8213-F4E86A50E6AE}"/>
    <cellStyle name="Salida 4 6 5" xfId="9561" xr:uid="{52060B6B-9984-44DF-86D9-221B34171DEC}"/>
    <cellStyle name="Salida 4 6 6" xfId="10150" xr:uid="{2ACCF29B-0426-4D44-9ACA-51841D923558}"/>
    <cellStyle name="Salida 4 6 7" xfId="4458" xr:uid="{21E18444-DBE7-491E-84FF-FF4981A5ADD3}"/>
    <cellStyle name="Salida 4 6 8" xfId="12575" xr:uid="{92B3B98F-C7EE-4B75-9C56-F61064EF060F}"/>
    <cellStyle name="Salida 4 6 9" xfId="14877" xr:uid="{1847907B-3C73-41EE-9D26-274FEDAFF9F3}"/>
    <cellStyle name="Salida 4 7" xfId="4059" xr:uid="{4B309616-9C81-416D-88CC-3ABF4AF0328C}"/>
    <cellStyle name="Salida 4 7 10" xfId="16359" xr:uid="{18C777C1-91D2-4C54-B618-47E303CB9DCB}"/>
    <cellStyle name="Salida 4 7 11" xfId="17688" xr:uid="{8838F3DD-231D-4C6A-B587-FE19DD266671}"/>
    <cellStyle name="Salida 4 7 12" xfId="19019" xr:uid="{B285407C-9062-4AE8-B64A-1A8E1E84285B}"/>
    <cellStyle name="Salida 4 7 13" xfId="13855" xr:uid="{51138E29-82B6-45AF-AD2F-ABDC07D8BFA0}"/>
    <cellStyle name="Salida 4 7 14" xfId="21409" xr:uid="{011BB6D3-18E1-4ED3-B975-F96D37735876}"/>
    <cellStyle name="Salida 4 7 15" xfId="22701" xr:uid="{B1FE4E53-5DF5-4C4E-A55C-9DA3167F6831}"/>
    <cellStyle name="Salida 4 7 16" xfId="23990" xr:uid="{DDCDED91-97A2-461F-B6B9-50C15A616553}"/>
    <cellStyle name="Salida 4 7 2" xfId="4410" xr:uid="{883AE37D-0F96-4FCA-8814-4A1172721E6F}"/>
    <cellStyle name="Salida 4 7 3" xfId="7055" xr:uid="{A49EF304-CFF7-4F49-9831-A595F27758A5}"/>
    <cellStyle name="Salida 4 7 4" xfId="8384" xr:uid="{C4130C10-B7D5-4CA9-9872-529BD4086FC1}"/>
    <cellStyle name="Salida 4 7 5" xfId="9713" xr:uid="{C5F81A41-46D1-426C-8D70-81E5FA188169}"/>
    <cellStyle name="Salida 4 7 6" xfId="5880" xr:uid="{DBF018A4-02E4-4902-AC2B-A0DDE4338D9A}"/>
    <cellStyle name="Salida 4 7 7" xfId="10116" xr:uid="{E7B1E9DA-2038-4FD2-A4CF-C16216523D50}"/>
    <cellStyle name="Salida 4 7 8" xfId="13548" xr:uid="{E8112654-3F1D-49D8-AB5E-1E96984024AA}"/>
    <cellStyle name="Salida 4 7 9" xfId="15029" xr:uid="{6A6A95D1-DB6F-4579-BB05-1E673E205293}"/>
    <cellStyle name="Salida 4 8" xfId="5255" xr:uid="{8B0DEEE5-B51A-4621-9652-B3FF8EE57576}"/>
    <cellStyle name="Salida 4 9" xfId="5915" xr:uid="{9FFEDA03-082A-4B16-B9C0-F9221761EF72}"/>
    <cellStyle name="Salida 5" xfId="2980" xr:uid="{9D64B86A-3A02-4F4D-BFA6-1E050CE548FC}"/>
    <cellStyle name="Salida 5 10" xfId="7306" xr:uid="{A8A023BF-D808-4F1B-952B-422C0649B33F}"/>
    <cellStyle name="Salida 5 11" xfId="8635" xr:uid="{A01783CF-18F5-4ACD-805D-E1FBC1E119EA}"/>
    <cellStyle name="Salida 5 12" xfId="10374" xr:uid="{5678A4AE-D903-49F1-9B0F-A3909171211B}"/>
    <cellStyle name="Salida 5 13" xfId="11730" xr:uid="{C8E55AED-8A88-4E2F-89C2-BBF041FA249C}"/>
    <cellStyle name="Salida 5 14" xfId="13415" xr:uid="{20A31DA9-D506-436E-BB26-44A22DAAD701}"/>
    <cellStyle name="Salida 5 15" xfId="13951" xr:uid="{631FA321-7F00-42EF-95D2-7B20E94B9847}"/>
    <cellStyle name="Salida 5 16" xfId="15280" xr:uid="{E1E08E86-4C2D-4E33-A108-F9499203FF7B}"/>
    <cellStyle name="Salida 5 17" xfId="16610" xr:uid="{F7FEB242-B112-49C8-B15D-DED2CDA57784}"/>
    <cellStyle name="Salida 5 18" xfId="17940" xr:uid="{93047B67-9072-4771-84F1-1A588112A3AA}"/>
    <cellStyle name="Salida 5 19" xfId="19613" xr:uid="{A8D78578-52E2-4116-B287-23434C2EB4AB}"/>
    <cellStyle name="Salida 5 2" xfId="3329" xr:uid="{13E63450-7076-46AB-BF8E-0BE55DB421A9}"/>
    <cellStyle name="Salida 5 2 10" xfId="15629" xr:uid="{BD27E7DF-DCD5-40D3-8ADF-73E3701E47DE}"/>
    <cellStyle name="Salida 5 2 11" xfId="16958" xr:uid="{4D2A036E-C7E7-4388-8CE5-94F54D9315AC}"/>
    <cellStyle name="Salida 5 2 12" xfId="18289" xr:uid="{CCDD1089-0898-4C89-A7E1-112B0B7302AA}"/>
    <cellStyle name="Salida 5 2 13" xfId="19103" xr:uid="{3442DD23-44E2-4F31-B9E0-A06C337B0D45}"/>
    <cellStyle name="Salida 5 2 14" xfId="20679" xr:uid="{AEF8E985-5619-4598-82D7-AE6E63BA2B31}"/>
    <cellStyle name="Salida 5 2 15" xfId="21971" xr:uid="{A5CF0477-0A26-44DE-BA56-BF3990ACE978}"/>
    <cellStyle name="Salida 5 2 16" xfId="23260" xr:uid="{277118A4-A8B8-4B58-8DD0-C005F13FA9EB}"/>
    <cellStyle name="Salida 5 2 2" xfId="4487" xr:uid="{78A017B8-6C49-4B71-B6F5-DEE6C18E4365}"/>
    <cellStyle name="Salida 5 2 3" xfId="6325" xr:uid="{04917208-D2A9-4B4A-9990-B707F091CB91}"/>
    <cellStyle name="Salida 5 2 4" xfId="7654" xr:uid="{F2640064-38C5-40FC-AD82-92CDB8C5E50D}"/>
    <cellStyle name="Salida 5 2 5" xfId="8983" xr:uid="{15667971-1A85-4073-8243-1FE28F776C84}"/>
    <cellStyle name="Salida 5 2 6" xfId="9796" xr:uid="{DEA69E86-49DD-43A9-858E-FB0046944859}"/>
    <cellStyle name="Salida 5 2 7" xfId="11128" xr:uid="{D24B306B-B3BF-41DA-9B3D-D77D942B97AF}"/>
    <cellStyle name="Salida 5 2 8" xfId="11377" xr:uid="{C77B4CF5-DDF4-4E95-A5E7-99A22FA0FE6B}"/>
    <cellStyle name="Salida 5 2 9" xfId="14299" xr:uid="{8A9CBBF6-4200-4ABD-BA95-B8758B26AF34}"/>
    <cellStyle name="Salida 5 20" xfId="20346" xr:uid="{C25B82FC-89E7-4082-8DA3-5AF091EFBAA0}"/>
    <cellStyle name="Salida 5 21" xfId="21639" xr:uid="{940168AC-D13F-47D0-B439-FBCB9686A1A4}"/>
    <cellStyle name="Salida 5 22" xfId="22930" xr:uid="{90F08BC4-1F80-4F4F-96E4-CBE720DAE306}"/>
    <cellStyle name="Salida 5 3" xfId="3494" xr:uid="{95452162-AA43-48F1-9395-85888549A831}"/>
    <cellStyle name="Salida 5 3 10" xfId="15794" xr:uid="{3AB324D6-C9FE-4B9C-86B1-42239FF72070}"/>
    <cellStyle name="Salida 5 3 11" xfId="17123" xr:uid="{FAAB5A9B-F5CC-48F9-B0BF-F5545E314264}"/>
    <cellStyle name="Salida 5 3 12" xfId="18454" xr:uid="{C2516790-CF10-4375-B2A2-42ACAB5D7090}"/>
    <cellStyle name="Salida 5 3 13" xfId="19775" xr:uid="{CAA16094-B7A9-4521-879F-CEA9D3E5F28D}"/>
    <cellStyle name="Salida 5 3 14" xfId="20844" xr:uid="{39DEBB51-F7E3-4CD3-BC2F-4C2CD2E3F601}"/>
    <cellStyle name="Salida 5 3 15" xfId="22136" xr:uid="{82C4667F-B515-4286-A2DF-108B731C496B}"/>
    <cellStyle name="Salida 5 3 16" xfId="23425" xr:uid="{EDC471E9-97A3-4F7B-914E-3A586E3E9C0C}"/>
    <cellStyle name="Salida 5 3 2" xfId="5288" xr:uid="{AF06C9AE-0353-4E4A-8292-9D138106ABC3}"/>
    <cellStyle name="Salida 5 3 3" xfId="6490" xr:uid="{20B04052-4A72-4684-9C08-DA1A6F1332BF}"/>
    <cellStyle name="Salida 5 3 4" xfId="7819" xr:uid="{5CF6519D-70AD-4837-81FE-07A50580B0E9}"/>
    <cellStyle name="Salida 5 3 5" xfId="9148" xr:uid="{A39E72A2-EB77-42CC-8E44-481552F9160B}"/>
    <cellStyle name="Salida 5 3 6" xfId="10562" xr:uid="{BA36383B-B17F-49D8-BC12-0C8050B3FE0D}"/>
    <cellStyle name="Salida 5 3 7" xfId="11926" xr:uid="{F35B5273-7B62-4013-A55C-D1E814D62695}"/>
    <cellStyle name="Salida 5 3 8" xfId="12809" xr:uid="{E5645595-074E-46BD-B826-AF2B112E89B9}"/>
    <cellStyle name="Salida 5 3 9" xfId="14464" xr:uid="{03468A82-CE70-4EE6-A8E5-D564C79CC816}"/>
    <cellStyle name="Salida 5 4" xfId="3654" xr:uid="{34022E00-FA42-40E5-BEA0-94E92EE3F525}"/>
    <cellStyle name="Salida 5 4 10" xfId="15954" xr:uid="{620DFF03-B565-4701-8CA5-6610E832C4B5}"/>
    <cellStyle name="Salida 5 4 11" xfId="17283" xr:uid="{E306E6AE-B3AE-4EDA-AC44-0B3D1EBBAB1F}"/>
    <cellStyle name="Salida 5 4 12" xfId="18614" xr:uid="{AEFAF73F-547B-41F5-8D39-DE652EBB7F43}"/>
    <cellStyle name="Salida 5 4 13" xfId="19154" xr:uid="{5382BFFE-F887-4263-B6BC-ECC8901B3EB5}"/>
    <cellStyle name="Salida 5 4 14" xfId="21004" xr:uid="{B7E26F23-7546-44D5-A3F2-FAD66B56F329}"/>
    <cellStyle name="Salida 5 4 15" xfId="22296" xr:uid="{31D6386E-BCAF-4108-ADA0-4574BD25896E}"/>
    <cellStyle name="Salida 5 4 16" xfId="23585" xr:uid="{5F1CD361-8642-403E-88AE-B0A5C211AD4C}"/>
    <cellStyle name="Salida 5 4 2" xfId="4545" xr:uid="{FBD230A1-3B46-472A-84B2-23F225AEB1E3}"/>
    <cellStyle name="Salida 5 4 3" xfId="6650" xr:uid="{EFBC8250-C522-42A2-B234-9B0CBC875C70}"/>
    <cellStyle name="Salida 5 4 4" xfId="7979" xr:uid="{949FFF04-15BE-4381-AA48-5F6FC0CA59A1}"/>
    <cellStyle name="Salida 5 4 5" xfId="9308" xr:uid="{D2E98CFD-93F7-458D-A305-BEE67F7C569D}"/>
    <cellStyle name="Salida 5 4 6" xfId="9853" xr:uid="{705B193F-0F45-4C0B-A564-7D4ABB864328}"/>
    <cellStyle name="Salida 5 4 7" xfId="11186" xr:uid="{D809D357-D339-4FD5-8C1A-57261AE9505B}"/>
    <cellStyle name="Salida 5 4 8" xfId="12568" xr:uid="{AE9D2BA7-1069-492A-8D4B-CAB958FC7FD1}"/>
    <cellStyle name="Salida 5 4 9" xfId="14624" xr:uid="{BB4162A0-1CF0-469C-BA40-0AA9A38B1EED}"/>
    <cellStyle name="Salida 5 5" xfId="3813" xr:uid="{E0A3824A-A227-4C12-93E8-3364B3C4616E}"/>
    <cellStyle name="Salida 5 5 10" xfId="16113" xr:uid="{B053E978-0080-4B0D-93CF-7D5A4A98655C}"/>
    <cellStyle name="Salida 5 5 11" xfId="17442" xr:uid="{AB7B8A32-0D2C-44A3-BA1B-9DD23C19FAF2}"/>
    <cellStyle name="Salida 5 5 12" xfId="18773" xr:uid="{B819E960-A829-4A75-B958-106E98F854B3}"/>
    <cellStyle name="Salida 5 5 13" xfId="13975" xr:uid="{2799C953-0DF1-4411-9058-E8FF5C9CA854}"/>
    <cellStyle name="Salida 5 5 14" xfId="21163" xr:uid="{4EF4CBD9-8777-4409-8E7B-C9FDFCFB6517}"/>
    <cellStyle name="Salida 5 5 15" xfId="22455" xr:uid="{6BB46560-D627-43FA-B15C-E9654EEF4A20}"/>
    <cellStyle name="Salida 5 5 16" xfId="23744" xr:uid="{D6B5BFA8-8A5D-4109-B073-D286A6622A15}"/>
    <cellStyle name="Salida 5 5 2" xfId="4269" xr:uid="{C2DAD80A-576F-40F8-AF48-2A6753612AA9}"/>
    <cellStyle name="Salida 5 5 3" xfId="6809" xr:uid="{2FF648AB-4A3D-4D1D-9BE9-0815B8CF7138}"/>
    <cellStyle name="Salida 5 5 4" xfId="8138" xr:uid="{395C33E2-66FA-4528-A18A-7A1DF090D1F8}"/>
    <cellStyle name="Salida 5 5 5" xfId="9467" xr:uid="{A8334674-DEA7-4F87-A381-3A95BEBC9C48}"/>
    <cellStyle name="Salida 5 5 6" xfId="8663" xr:uid="{7CC62C56-7477-4840-9F1C-DB2FE9DD492E}"/>
    <cellStyle name="Salida 5 5 7" xfId="10978" xr:uid="{61BCD7A3-9FB3-4BE7-994E-439346EAD23C}"/>
    <cellStyle name="Salida 5 5 8" xfId="13755" xr:uid="{905CE230-729A-4FDE-B2B3-5B0411B6F79D}"/>
    <cellStyle name="Salida 5 5 9" xfId="14783" xr:uid="{705A390A-E41B-41BA-83E9-4E8071517D00}"/>
    <cellStyle name="Salida 5 6" xfId="3968" xr:uid="{124A735F-B7FD-4210-82F8-A610B07EBF77}"/>
    <cellStyle name="Salida 5 6 10" xfId="16268" xr:uid="{2CE78192-EE36-421E-9D3E-BB372851123F}"/>
    <cellStyle name="Salida 5 6 11" xfId="17597" xr:uid="{4E14DB8E-2BA4-4157-A8E0-D0FA642D55CC}"/>
    <cellStyle name="Salida 5 6 12" xfId="18928" xr:uid="{0C011EEF-96EF-49C7-9A3A-0D8335B35EE3}"/>
    <cellStyle name="Salida 5 6 13" xfId="15110" xr:uid="{A871461B-BC38-41C2-8885-762C4FCFA3B7}"/>
    <cellStyle name="Salida 5 6 14" xfId="21318" xr:uid="{9509A135-EFC3-4091-AA77-433C2D22E98D}"/>
    <cellStyle name="Salida 5 6 15" xfId="22610" xr:uid="{1E6F111B-AA05-4B3B-9A8A-4A4825F74A56}"/>
    <cellStyle name="Salida 5 6 16" xfId="23899" xr:uid="{247F829F-B87E-4558-99F9-7DD62315B6A8}"/>
    <cellStyle name="Salida 5 6 2" xfId="4421" xr:uid="{ABD389E2-AB52-44B4-BDFC-A73152565414}"/>
    <cellStyle name="Salida 5 6 3" xfId="6964" xr:uid="{8D42C3B8-D932-4DDE-B1A3-CBB4AF252323}"/>
    <cellStyle name="Salida 5 6 4" xfId="8293" xr:uid="{0F843CF2-F60E-48D9-8EBF-F07DC2D63102}"/>
    <cellStyle name="Salida 5 6 5" xfId="9622" xr:uid="{C548A04A-A060-4B26-BE6F-585AA9A64996}"/>
    <cellStyle name="Salida 5 6 6" xfId="5420" xr:uid="{93484013-A8AE-452F-A38C-F0D43E1F5919}"/>
    <cellStyle name="Salida 5 6 7" xfId="10275" xr:uid="{50A4C2DC-E8F5-4316-9ACE-2F0CDDBD7864}"/>
    <cellStyle name="Salida 5 6 8" xfId="13016" xr:uid="{5B512A42-ED44-4C3F-942A-87066FCD3FC3}"/>
    <cellStyle name="Salida 5 6 9" xfId="14938" xr:uid="{99631FC7-AF86-47F8-8D2D-D168F0AE90C4}"/>
    <cellStyle name="Salida 5 7" xfId="4120" xr:uid="{0AF68F7A-6F9C-4B15-A3CB-CCE434DEBD9B}"/>
    <cellStyle name="Salida 5 7 10" xfId="16420" xr:uid="{E8D2D360-8EC6-445A-A9FC-DD5DCB52C904}"/>
    <cellStyle name="Salida 5 7 11" xfId="17749" xr:uid="{A036E2B6-8F33-444E-8B65-6E56C2AEB2E6}"/>
    <cellStyle name="Salida 5 7 12" xfId="19080" xr:uid="{D67F151E-2900-4343-91F4-FAC7BE308C36}"/>
    <cellStyle name="Salida 5 7 13" xfId="16441" xr:uid="{4C77721C-996D-4554-B4D5-FFB8A4898D0E}"/>
    <cellStyle name="Salida 5 7 14" xfId="21470" xr:uid="{52407DA6-289A-4BCA-8812-70798885761F}"/>
    <cellStyle name="Salida 5 7 15" xfId="22762" xr:uid="{B5B31E06-177A-4710-9181-DFDDF1CCE655}"/>
    <cellStyle name="Salida 5 7 16" xfId="24051" xr:uid="{5E632BA2-FA6F-4F33-AAE2-355A0095B2A0}"/>
    <cellStyle name="Salida 5 7 2" xfId="4392" xr:uid="{CB5B7CC7-18C9-4E88-92D2-42212DEB3F6D}"/>
    <cellStyle name="Salida 5 7 3" xfId="7116" xr:uid="{575A50B0-79A3-4B4C-AECF-0FB969E7F6B2}"/>
    <cellStyle name="Salida 5 7 4" xfId="8445" xr:uid="{270DF906-98B4-4857-A08B-065149984513}"/>
    <cellStyle name="Salida 5 7 5" xfId="9774" xr:uid="{1B45F5D5-AB07-444A-8534-672A093846E1}"/>
    <cellStyle name="Salida 5 7 6" xfId="4599" xr:uid="{D4B77078-E427-4D69-B2E0-C8DCB0FDD576}"/>
    <cellStyle name="Salida 5 7 7" xfId="10973" xr:uid="{01359D45-7D51-43FE-B18F-A25C15F040B8}"/>
    <cellStyle name="Salida 5 7 8" xfId="12350" xr:uid="{2FCE7994-C35C-44C2-BF51-7BDE8D91BE97}"/>
    <cellStyle name="Salida 5 7 9" xfId="15090" xr:uid="{F16823FE-E7CD-4C93-AD1C-90A1F72304E6}"/>
    <cellStyle name="Salida 5 8" xfId="5093" xr:uid="{137960F9-D24C-4E42-A15D-4E0901EE9CBB}"/>
    <cellStyle name="Salida 5 9" xfId="5976" xr:uid="{533B1F3B-4F8B-4971-BBDE-8BA42674D105}"/>
    <cellStyle name="Salida 6" xfId="3077" xr:uid="{8651FBD1-618D-4B25-91B5-19685F4FB5D4}"/>
    <cellStyle name="Salida 6 10" xfId="15377" xr:uid="{ED1BAAB6-CE1D-433B-9670-D0788E805C9D}"/>
    <cellStyle name="Salida 6 11" xfId="16706" xr:uid="{69F6FE20-9A20-4640-9DF6-44CE826F384E}"/>
    <cellStyle name="Salida 6 12" xfId="18037" xr:uid="{452756E4-BD2C-44AE-8FCF-D3736E293F21}"/>
    <cellStyle name="Salida 6 13" xfId="19554" xr:uid="{6DD5AC34-5989-4E4E-9B7A-59061450F1A1}"/>
    <cellStyle name="Salida 6 14" xfId="20427" xr:uid="{8BBFCB01-198C-4659-AFF2-9F64B4409FC6}"/>
    <cellStyle name="Salida 6 15" xfId="21719" xr:uid="{A2B8ECD3-8D4E-46E4-97B6-695C30F7BDB1}"/>
    <cellStyle name="Salida 6 16" xfId="23008" xr:uid="{622C6243-D531-48DF-A7D9-F7C9CD4A89CB}"/>
    <cellStyle name="Salida 6 2" xfId="5021" xr:uid="{1086859E-AB73-4B81-82A6-57269790DD79}"/>
    <cellStyle name="Salida 6 3" xfId="6073" xr:uid="{CA8E5BE0-87E8-471D-B109-82FE553C0ACA}"/>
    <cellStyle name="Salida 6 4" xfId="7402" xr:uid="{04E73A0F-A354-4773-A521-126083AD4858}"/>
    <cellStyle name="Salida 6 5" xfId="8731" xr:uid="{B8B4943E-C44B-49F6-83F3-976E7D6C7ACA}"/>
    <cellStyle name="Salida 6 6" xfId="10308" xr:uid="{0EDD2A66-F033-4F74-B49A-B060287DBD01}"/>
    <cellStyle name="Salida 6 7" xfId="11660" xr:uid="{F2BBE42A-6B2F-4A42-9549-1587D7CD828C}"/>
    <cellStyle name="Salida 6 8" xfId="12434" xr:uid="{0AA671E8-30D5-4190-9F09-0CAAEDACA674}"/>
    <cellStyle name="Salida 6 9" xfId="14047" xr:uid="{9A42A32A-CC03-4629-977A-FAD701EE28C2}"/>
    <cellStyle name="Salida 7" xfId="3353" xr:uid="{57938653-8ADC-4053-A848-8B6BD43363C8}"/>
    <cellStyle name="Salida 7 10" xfId="15653" xr:uid="{355C9A1B-C6EF-4EBC-96FD-E44924376B3B}"/>
    <cellStyle name="Salida 7 11" xfId="16982" xr:uid="{2BF951A8-90C6-447F-9B6E-D3E766D5D18A}"/>
    <cellStyle name="Salida 7 12" xfId="18313" xr:uid="{6AAA227D-EFBE-4A97-8812-880DDFEE4223}"/>
    <cellStyle name="Salida 7 13" xfId="15181" xr:uid="{ACF0D3EE-F0FD-4BAF-96F3-59412F655E17}"/>
    <cellStyle name="Salida 7 14" xfId="20703" xr:uid="{7916051D-18BC-4C49-AC86-14FB64B2A01C}"/>
    <cellStyle name="Salida 7 15" xfId="21995" xr:uid="{0E4A1A77-CCE4-4483-B8BF-50E6A997A1E1}"/>
    <cellStyle name="Salida 7 16" xfId="23284" xr:uid="{A274A80E-C0EF-4367-A99A-18DDF1A1F175}"/>
    <cellStyle name="Salida 7 2" xfId="4449" xr:uid="{C47B88D1-635A-4BCB-ADA8-9C2978D2E601}"/>
    <cellStyle name="Salida 7 3" xfId="6349" xr:uid="{4156F8D1-40B9-41D6-9D34-87181A79B601}"/>
    <cellStyle name="Salida 7 4" xfId="7678" xr:uid="{DC24443C-35EC-4C2B-ACF9-DF5C931187A4}"/>
    <cellStyle name="Salida 7 5" xfId="9007" xr:uid="{8D724A99-1D6E-4123-9536-B5CFC0B3AA6D}"/>
    <cellStyle name="Salida 7 6" xfId="5033" xr:uid="{12CF2E8D-995F-4AE5-9351-368F1C9A9CD4}"/>
    <cellStyle name="Salida 7 7" xfId="11090" xr:uid="{C647CA7F-ECD5-4F6E-9A39-3BF890AD4FF7}"/>
    <cellStyle name="Salida 7 8" xfId="13227" xr:uid="{3EB8E52A-B36A-485E-9A43-C4F35EF0F3B7}"/>
    <cellStyle name="Salida 7 9" xfId="14323" xr:uid="{E4D5DFAF-DA44-4C35-819E-A2B58666EE72}"/>
    <cellStyle name="Salida 8" xfId="3515" xr:uid="{C98A9947-B83D-4072-81E6-4B206F117DB9}"/>
    <cellStyle name="Salida 8 10" xfId="15815" xr:uid="{80ED3A97-FB1A-45D8-AEBD-A91501CDC618}"/>
    <cellStyle name="Salida 8 11" xfId="17144" xr:uid="{6800E64A-6092-478C-B265-7DCB4BCF650F}"/>
    <cellStyle name="Salida 8 12" xfId="18475" xr:uid="{C9F280CA-DBB7-4760-AB5D-EAAB7A864607}"/>
    <cellStyle name="Salida 8 13" xfId="13437" xr:uid="{6717393D-1238-4380-9A66-1511CEFC32CD}"/>
    <cellStyle name="Salida 8 14" xfId="20865" xr:uid="{B80CFFE6-E4E4-4886-85B9-83A4C31D1482}"/>
    <cellStyle name="Salida 8 15" xfId="22157" xr:uid="{27834DE8-A02E-470F-9E96-8260E00C143E}"/>
    <cellStyle name="Salida 8 16" xfId="23446" xr:uid="{AB65D52D-AF80-4CB4-B269-063F3959763A}"/>
    <cellStyle name="Salida 8 2" xfId="4310" xr:uid="{492BD243-5500-4AC5-9FC3-7880F07D2423}"/>
    <cellStyle name="Salida 8 3" xfId="6511" xr:uid="{E8155DF3-E3ED-4890-AC26-4D882FAE6889}"/>
    <cellStyle name="Salida 8 4" xfId="7840" xr:uid="{CE19362E-842A-4BD7-87D4-7D02BA59EFF6}"/>
    <cellStyle name="Salida 8 5" xfId="9169" xr:uid="{E2376857-C03D-4E00-BEDF-476AF617E940}"/>
    <cellStyle name="Salida 8 6" xfId="5794" xr:uid="{89A8AA59-E768-49EC-863C-C833521156CE}"/>
    <cellStyle name="Salida 8 7" xfId="10837" xr:uid="{1D4AD3AD-B804-4EF6-B5BF-A0769F33EA43}"/>
    <cellStyle name="Salida 8 8" xfId="13753" xr:uid="{FDCC94A6-27E0-4CA6-AA05-6ED8E8537662}"/>
    <cellStyle name="Salida 8 9" xfId="14485" xr:uid="{5AA6A26B-4A0F-4025-BD2C-471EEC447972}"/>
    <cellStyle name="Salida 9" xfId="3674" xr:uid="{025089A2-C2E1-4127-B59C-935B4C6570EF}"/>
    <cellStyle name="Salida 9 10" xfId="15974" xr:uid="{F267E13F-8638-43B4-8531-327B2D1CF0DD}"/>
    <cellStyle name="Salida 9 11" xfId="17303" xr:uid="{78E6A373-FE93-4AC5-9190-89C8ABB0C850}"/>
    <cellStyle name="Salida 9 12" xfId="18634" xr:uid="{911DCF7F-5328-4008-87C4-08CCD84F409F}"/>
    <cellStyle name="Salida 9 13" xfId="19504" xr:uid="{0EAC2386-51E8-438F-B97B-28CBABA9398F}"/>
    <cellStyle name="Salida 9 14" xfId="21024" xr:uid="{48B99CF3-EB42-46D3-B9BE-12542F2DCEBA}"/>
    <cellStyle name="Salida 9 15" xfId="22316" xr:uid="{602DEE5F-9C8E-4D71-89E1-A737722034AC}"/>
    <cellStyle name="Salida 9 16" xfId="23605" xr:uid="{3A85F9CF-3377-45B7-BEF9-9E5A4C6B961A}"/>
    <cellStyle name="Salida 9 2" xfId="4960" xr:uid="{AC8EA9F2-E811-48A6-8858-BBF64B3BA9D7}"/>
    <cellStyle name="Salida 9 3" xfId="6670" xr:uid="{D282B17C-6D68-44BE-9153-9B43190BB90C}"/>
    <cellStyle name="Salida 9 4" xfId="7999" xr:uid="{C3197E44-CB26-4EFE-8D93-11BE5FB53A5E}"/>
    <cellStyle name="Salida 9 5" xfId="9328" xr:uid="{377E0E7D-D8A6-47E1-A648-5B7262BB5A47}"/>
    <cellStyle name="Salida 9 6" xfId="10250" xr:uid="{7B1B3821-248B-45EE-AD27-8950DAB583B5}"/>
    <cellStyle name="Salida 9 7" xfId="11599" xr:uid="{CF484DC1-C697-49E6-9301-70F20A9E9E32}"/>
    <cellStyle name="Salida 9 8" xfId="12944" xr:uid="{E15EB5B7-DFC1-4CDF-B052-D7319FEFEEC9}"/>
    <cellStyle name="Salida 9 9" xfId="14644" xr:uid="{AA1E3ED6-659B-4CAA-A709-E69E7657AA41}"/>
    <cellStyle name="Semleges" xfId="2679" xr:uid="{2A97C3D8-29B5-44B5-99CD-8D819641EAAE}"/>
    <cellStyle name="showExposure" xfId="2680" xr:uid="{BCA0287C-9474-4996-8C71-FBC15AACE883}"/>
    <cellStyle name="Standard 2" xfId="2681" xr:uid="{67344467-6FDB-4F80-80EF-9248B7D8DE4D}"/>
    <cellStyle name="Standard 3" xfId="2496" xr:uid="{DBAE9010-3EA5-46E4-A30E-5EC80A5CD650}"/>
    <cellStyle name="Standard 3 2" xfId="2682" xr:uid="{06D2AE0B-26F9-4D0A-9AF7-2AE9BB834E15}"/>
    <cellStyle name="Standard 3 2 2" xfId="2783" xr:uid="{1D303426-7EAC-4AF1-84D5-932898A01A39}"/>
    <cellStyle name="Standard 4" xfId="2683" xr:uid="{6D567965-E882-458F-961C-AE23E836D4F5}"/>
    <cellStyle name="Standard_20100129_1559 Jentsch_COREP ON 20100129 COREP preliminary proposal_CR SA" xfId="2818" xr:uid="{80F53255-FFC0-4558-91C9-46E60BD77FA0}"/>
    <cellStyle name="Style 1" xfId="703" xr:uid="{919ABE3F-8EE6-4A50-8CA9-A48061FA6102}"/>
    <cellStyle name="Style 1 2" xfId="704" xr:uid="{B0B085D4-4948-464C-8A7B-0C36AAD04368}"/>
    <cellStyle name="Summa 2" xfId="705" xr:uid="{A56FC17A-28F7-4888-A938-345A6F2F245A}"/>
    <cellStyle name="Summa 3" xfId="706" xr:uid="{80CE609A-70E0-4D88-A7C1-475E90F8C379}"/>
    <cellStyle name="Számítás" xfId="2684" xr:uid="{E8671AB5-CC43-424B-BFC9-95DECDDA5220}"/>
    <cellStyle name="Számítás 10" xfId="4853" xr:uid="{D1F2213E-01A8-46E2-A6B8-0F88165416DE}"/>
    <cellStyle name="Számítás 11" xfId="4598" xr:uid="{62CDB989-E4AF-4FF4-901C-C09DADEC8E70}"/>
    <cellStyle name="Számítás 12" xfId="5329" xr:uid="{18E37A2D-06A6-40E1-B95E-DD4E76F2CBFB}"/>
    <cellStyle name="Számítás 13" xfId="4923" xr:uid="{624982BE-AB52-4A89-86A0-9DDCC417EB78}"/>
    <cellStyle name="Számítás 14" xfId="10091" xr:uid="{D6E3E4E1-9B68-432E-94C1-2F784E54CD42}"/>
    <cellStyle name="Számítás 15" xfId="12470" xr:uid="{5F9BD636-67F0-442B-BAE2-DB26CD5C488E}"/>
    <cellStyle name="Számítás 16" xfId="13265" xr:uid="{5227AC9E-F386-401B-BCCB-10CB67EDC1CF}"/>
    <cellStyle name="Számítás 17" xfId="12107" xr:uid="{36FE02A4-ED15-4A1E-ADCB-F28288B90A9B}"/>
    <cellStyle name="Számítás 18" xfId="13405" xr:uid="{6F520E6E-C763-491A-B0AE-63F09C7A6ABC}"/>
    <cellStyle name="Számítás 19" xfId="12961" xr:uid="{3C7972A9-741A-4D4B-A54A-A1A65E006923}"/>
    <cellStyle name="Számítás 2" xfId="2840" xr:uid="{DB9E23E2-FB98-4884-89BA-60C1CCC30660}"/>
    <cellStyle name="Számítás 2 10" xfId="4937" xr:uid="{BE2952DD-2D7E-4EDD-B104-5336140103A0}"/>
    <cellStyle name="Számítás 2 11" xfId="5836" xr:uid="{D7DCAAD5-E44F-4610-9DCC-767613121E60}"/>
    <cellStyle name="Számítás 2 12" xfId="7166" xr:uid="{80C516CE-AD6C-4F87-8A47-0B9BF7B36315}"/>
    <cellStyle name="Számítás 2 13" xfId="8495" xr:uid="{BAFA82A1-CA32-43B8-97FA-6DC6AEDCFD86}"/>
    <cellStyle name="Számítás 2 14" xfId="10229" xr:uid="{333E4975-6034-4E0C-9DFC-10A2BC19199F}"/>
    <cellStyle name="Számítás 2 15" xfId="11576" xr:uid="{02ED2C85-6FF7-49B2-AEDE-E08BB919CAEE}"/>
    <cellStyle name="Számítás 2 16" xfId="13418" xr:uid="{1E1555C3-34ED-470E-B6A4-899E2552D7D8}"/>
    <cellStyle name="Számítás 2 17" xfId="13811" xr:uid="{24E6F903-975B-40E5-8C0C-B6CF0D1EBD04}"/>
    <cellStyle name="Számítás 2 18" xfId="15140" xr:uid="{BEDB3FB0-090C-43C6-AFA2-9539665A5E96}"/>
    <cellStyle name="Számítás 2 19" xfId="16470" xr:uid="{3A0FC0B6-D5FE-4BD4-AA30-F09E54E368A5}"/>
    <cellStyle name="Számítás 2 2" xfId="2920" xr:uid="{DAAE8A25-13DB-4670-8855-1C099810D5F2}"/>
    <cellStyle name="Számítás 2 2 10" xfId="7246" xr:uid="{149DBEDA-46F0-4D31-864D-6FE8F0F08E86}"/>
    <cellStyle name="Számítás 2 2 11" xfId="8575" xr:uid="{61B24618-82F1-4E57-BB47-5CD53F1A901D}"/>
    <cellStyle name="Számítás 2 2 12" xfId="10377" xr:uid="{5045767C-1AC1-4C02-B577-46AEE62223B6}"/>
    <cellStyle name="Számítás 2 2 13" xfId="11733" xr:uid="{D401B8AD-6188-40E7-846B-B78C094C199A}"/>
    <cellStyle name="Számítás 2 2 14" xfId="12942" xr:uid="{1731AB97-298E-42BC-A242-8CB5CC629513}"/>
    <cellStyle name="Számítás 2 2 15" xfId="13891" xr:uid="{F4FCE57A-E8C6-4AE6-9428-F28994CDEC49}"/>
    <cellStyle name="Számítás 2 2 16" xfId="15220" xr:uid="{A7B8FBFD-6ECB-4CFE-BDB3-3E3F00948428}"/>
    <cellStyle name="Számítás 2 2 17" xfId="16550" xr:uid="{9C20C13F-F80D-462F-91B1-37240F5229F9}"/>
    <cellStyle name="Számítás 2 2 18" xfId="17880" xr:uid="{2EF4B529-D54A-4117-A670-05E9EAEBA728}"/>
    <cellStyle name="Számítás 2 2 19" xfId="19616" xr:uid="{C429D359-A19E-40F8-922C-693B9CBAA41C}"/>
    <cellStyle name="Számítás 2 2 2" xfId="3269" xr:uid="{87E54D43-22DB-45AE-BA8F-52060B6A7CB5}"/>
    <cellStyle name="Számítás 2 2 2 10" xfId="15569" xr:uid="{EA987814-ADFF-42F6-8BD2-D0E40FE9A976}"/>
    <cellStyle name="Számítás 2 2 2 11" xfId="16898" xr:uid="{BD1598A3-321C-4693-A129-802CCF33E414}"/>
    <cellStyle name="Számítás 2 2 2 12" xfId="18229" xr:uid="{7CB44F68-5918-4CEB-8033-C435D8557412}"/>
    <cellStyle name="Számítás 2 2 2 13" xfId="19816" xr:uid="{A2D80F80-6B0C-4970-99D8-B5BEEE485632}"/>
    <cellStyle name="Számítás 2 2 2 14" xfId="20619" xr:uid="{C7079473-C063-4F49-809D-09B55A064D57}"/>
    <cellStyle name="Számítás 2 2 2 15" xfId="21911" xr:uid="{15E6ABA2-25E0-4AA8-87FE-17380C2E2D7E}"/>
    <cellStyle name="Számítás 2 2 2 16" xfId="23200" xr:uid="{F17852AD-B0DA-4407-AA52-F5E0931AF036}"/>
    <cellStyle name="Számítás 2 2 2 2" xfId="5345" xr:uid="{0F953026-CBD1-4800-8520-16259B277149}"/>
    <cellStyle name="Számítás 2 2 2 3" xfId="6265" xr:uid="{25D26F95-C3BF-4479-8E56-3DBAD154D2F2}"/>
    <cellStyle name="Számítás 2 2 2 4" xfId="7594" xr:uid="{905FA943-F63B-4E5F-A78D-6AA86CF27E90}"/>
    <cellStyle name="Számítás 2 2 2 5" xfId="8923" xr:uid="{62136284-A984-4E32-A081-E31CBE2FA9E4}"/>
    <cellStyle name="Számítás 2 2 2 6" xfId="10614" xr:uid="{664143D4-B60C-4D66-A562-E7A2C817ED78}"/>
    <cellStyle name="Számítás 2 2 2 7" xfId="11982" xr:uid="{F32D943C-44CC-4702-93D1-F6A3D18E0D89}"/>
    <cellStyle name="Számítás 2 2 2 8" xfId="11568" xr:uid="{78C1C306-6AA4-47DE-9B9F-191EF76D9880}"/>
    <cellStyle name="Számítás 2 2 2 9" xfId="14239" xr:uid="{2A4AE968-7750-444B-A83D-CC6EC5152974}"/>
    <cellStyle name="Számítás 2 2 20" xfId="20286" xr:uid="{B013CE56-CF48-4D8F-9110-9D48D93CB8CE}"/>
    <cellStyle name="Számítás 2 2 21" xfId="21579" xr:uid="{04ABBA54-FE28-47FF-9022-E76848EBCBD4}"/>
    <cellStyle name="Számítás 2 2 22" xfId="22870" xr:uid="{80A68FE7-2755-49BB-9936-A731504F0303}"/>
    <cellStyle name="Számítás 2 2 3" xfId="3434" xr:uid="{5F721CAB-9A54-43F6-B157-E23C3A47D69B}"/>
    <cellStyle name="Számítás 2 2 3 10" xfId="15734" xr:uid="{E07BE7B4-4ACC-4F73-AFD6-B4F69F7126B0}"/>
    <cellStyle name="Számítás 2 2 3 11" xfId="17063" xr:uid="{17FCE0D7-9BB7-48C8-B6FE-07AFA2526F73}"/>
    <cellStyle name="Számítás 2 2 3 12" xfId="18394" xr:uid="{F7BBF1A4-3E98-4E14-84BE-F959D71A2F93}"/>
    <cellStyle name="Számítás 2 2 3 13" xfId="19778" xr:uid="{8B34BCF1-9ED9-468C-BFF4-87EA74DF4994}"/>
    <cellStyle name="Számítás 2 2 3 14" xfId="20784" xr:uid="{C93E2F0F-4105-4CCE-AF45-4098507DE790}"/>
    <cellStyle name="Számítás 2 2 3 15" xfId="22076" xr:uid="{3949ECEC-777D-460F-A566-3693F5E2C4DB}"/>
    <cellStyle name="Számítás 2 2 3 16" xfId="23365" xr:uid="{057E530C-CA49-4A63-A61D-50946DF18486}"/>
    <cellStyle name="Számítás 2 2 3 2" xfId="5291" xr:uid="{0F330889-52D2-4851-8392-ADA8495F03B4}"/>
    <cellStyle name="Számítás 2 2 3 3" xfId="6430" xr:uid="{BA0D18DA-2F6B-4AC5-91AD-7BF726753BAC}"/>
    <cellStyle name="Számítás 2 2 3 4" xfId="7759" xr:uid="{92C30155-146A-4AF7-B981-911A0B31DC61}"/>
    <cellStyle name="Számítás 2 2 3 5" xfId="9088" xr:uid="{477427D8-2527-407F-BEE6-686A237F7186}"/>
    <cellStyle name="Számítás 2 2 3 6" xfId="10565" xr:uid="{4D0FE3B2-6105-4A2D-AC6E-AA95D5DF8035}"/>
    <cellStyle name="Számítás 2 2 3 7" xfId="11929" xr:uid="{3C521E55-04BA-4655-84A5-4358E28B89C5}"/>
    <cellStyle name="Számítás 2 2 3 8" xfId="12771" xr:uid="{FA33871A-5562-4B38-BD70-A40CB3A70DFE}"/>
    <cellStyle name="Számítás 2 2 3 9" xfId="14404" xr:uid="{F01E7EC5-87C3-4AAF-B4CD-56019F68965C}"/>
    <cellStyle name="Számítás 2 2 4" xfId="3594" xr:uid="{AD199169-A735-4059-AA7B-7B07FEB9606C}"/>
    <cellStyle name="Számítás 2 2 4 10" xfId="15894" xr:uid="{BF3FC777-D716-446A-8826-FB3BA30D9B62}"/>
    <cellStyle name="Számítás 2 2 4 11" xfId="17223" xr:uid="{F03FE543-49D3-4AFD-A049-107EFAC0403F}"/>
    <cellStyle name="Számítás 2 2 4 12" xfId="18554" xr:uid="{A4ABE7F1-B9D8-438A-A2D8-DAA624427717}"/>
    <cellStyle name="Számítás 2 2 4 13" xfId="19459" xr:uid="{F740C3A1-4540-46C2-8DC7-192DFB491E0A}"/>
    <cellStyle name="Számítás 2 2 4 14" xfId="20944" xr:uid="{6015B858-C87F-4C7E-89B3-4429CEFD4F1B}"/>
    <cellStyle name="Számítás 2 2 4 15" xfId="22236" xr:uid="{AA69F590-354A-4836-9663-2D8FC0F6669C}"/>
    <cellStyle name="Számítás 2 2 4 16" xfId="23525" xr:uid="{24145BDE-CB91-44F2-8683-15A98B4B9404}"/>
    <cellStyle name="Számítás 2 2 4 2" xfId="4901" xr:uid="{0A7F8B2E-B03C-40BE-A9EF-252BD2E4BF3B}"/>
    <cellStyle name="Számítás 2 2 4 3" xfId="6590" xr:uid="{6BD769B7-9A93-4A82-BD07-417272B113EE}"/>
    <cellStyle name="Számítás 2 2 4 4" xfId="7919" xr:uid="{CCF1F9C0-AACD-4C08-BDF6-5CF7BE9445B3}"/>
    <cellStyle name="Számítás 2 2 4 5" xfId="9248" xr:uid="{C84D47EB-462A-4B9E-87EC-1414F239D443}"/>
    <cellStyle name="Számítás 2 2 4 6" xfId="10194" xr:uid="{3D688928-8CC0-47CC-AB01-362F36426BF3}"/>
    <cellStyle name="Számítás 2 2 4 7" xfId="11540" xr:uid="{04FF983F-897A-4975-A4E0-74641F94CD49}"/>
    <cellStyle name="Számítás 2 2 4 8" xfId="13045" xr:uid="{2794E382-888A-4327-A18E-0616135FA1BC}"/>
    <cellStyle name="Számítás 2 2 4 9" xfId="14564" xr:uid="{5E409E6A-4F5A-4B66-BED9-EC8B50C3C6C5}"/>
    <cellStyle name="Számítás 2 2 5" xfId="3753" xr:uid="{64987B07-30CC-44A3-A550-15A6595AABAD}"/>
    <cellStyle name="Számítás 2 2 5 10" xfId="16053" xr:uid="{6E8B47FD-AF0B-4CE9-B2E7-7B649E677D6A}"/>
    <cellStyle name="Számítás 2 2 5 11" xfId="17382" xr:uid="{47C24CFB-0FE7-44E8-8C8D-78297949DEB2}"/>
    <cellStyle name="Számítás 2 2 5 12" xfId="18713" xr:uid="{5478EC29-690D-41CB-857F-356443A5336A}"/>
    <cellStyle name="Számítás 2 2 5 13" xfId="19270" xr:uid="{CBF9EC8E-15FE-441B-8925-E4BB31869EEB}"/>
    <cellStyle name="Számítás 2 2 5 14" xfId="21103" xr:uid="{5738C192-82ED-4C0B-BD1B-AFD21A387BA0}"/>
    <cellStyle name="Számítás 2 2 5 15" xfId="22395" xr:uid="{C734E28D-89FF-47C6-B431-EDD53379EB17}"/>
    <cellStyle name="Számítás 2 2 5 16" xfId="23684" xr:uid="{3614DC5D-726A-4D17-B297-E0589246428B}"/>
    <cellStyle name="Számítás 2 2 5 2" xfId="4682" xr:uid="{878103EF-88EE-40AD-85CD-4500D417D3A7}"/>
    <cellStyle name="Számítás 2 2 5 3" xfId="6749" xr:uid="{38455C6F-694A-491F-8146-BE67A987334D}"/>
    <cellStyle name="Számítás 2 2 5 4" xfId="8078" xr:uid="{6E8F528A-F777-441E-88DB-C2E1D1F03C96}"/>
    <cellStyle name="Számítás 2 2 5 5" xfId="9407" xr:uid="{0A395744-F770-49FE-942B-814396591DEC}"/>
    <cellStyle name="Számítás 2 2 5 6" xfId="9982" xr:uid="{7AA2A005-8D6B-4368-AC98-2C92074F4751}"/>
    <cellStyle name="Számítás 2 2 5 7" xfId="10061" xr:uid="{D76BDFAC-5661-47B3-9B43-D35DCD0260CD}"/>
    <cellStyle name="Számítás 2 2 5 8" xfId="13604" xr:uid="{12EA0D35-9C3B-4C25-A093-E4114B7ABC69}"/>
    <cellStyle name="Számítás 2 2 5 9" xfId="14723" xr:uid="{96A3D9BF-4909-4F25-A5E4-509F8BA5A4B4}"/>
    <cellStyle name="Számítás 2 2 6" xfId="3908" xr:uid="{5C01AD44-2947-46F5-8407-64DEB21253C0}"/>
    <cellStyle name="Számítás 2 2 6 10" xfId="16208" xr:uid="{8C1B3206-0271-498E-BBB3-1B3D7FB1DB66}"/>
    <cellStyle name="Számítás 2 2 6 11" xfId="17537" xr:uid="{D073A035-6A78-4ECC-B43A-69D81856FFAE}"/>
    <cellStyle name="Számítás 2 2 6 12" xfId="18868" xr:uid="{FFFA0055-AACC-4E54-B69B-21B10D5C5F1D}"/>
    <cellStyle name="Számítás 2 2 6 13" xfId="20137" xr:uid="{922B0B15-B8DA-49AC-82A1-E7036FA771AA}"/>
    <cellStyle name="Számítás 2 2 6 14" xfId="21258" xr:uid="{7675C20B-B2B5-4261-847C-206A3B316EC3}"/>
    <cellStyle name="Számítás 2 2 6 15" xfId="22550" xr:uid="{F425775A-C39C-41CA-98B3-B11488CA2C25}"/>
    <cellStyle name="Számítás 2 2 6 16" xfId="23839" xr:uid="{D4F2097D-35A2-43E0-92F1-3CABCB8013FB}"/>
    <cellStyle name="Számítás 2 2 6 2" xfId="5735" xr:uid="{01E6B24E-14E1-4FC9-ABC9-7AB0A44EB148}"/>
    <cellStyle name="Számítás 2 2 6 3" xfId="6904" xr:uid="{756DED86-F971-4479-8AF5-D38DD01945B4}"/>
    <cellStyle name="Számítás 2 2 6 4" xfId="8233" xr:uid="{5008D8A1-FE5E-4166-AC11-A2E08BBE5DF3}"/>
    <cellStyle name="Számítás 2 2 6 5" xfId="9562" xr:uid="{CE1141E6-3F06-4EE3-991A-F58D9033F4FB}"/>
    <cellStyle name="Számítás 2 2 6 6" xfId="10982" xr:uid="{776B2CEA-DB3D-4BDB-974A-9419CF058F2B}"/>
    <cellStyle name="Számítás 2 2 6 7" xfId="11495" xr:uid="{8A72F1EC-B897-403E-A623-7CF00F87D8EF}"/>
    <cellStyle name="Számítás 2 2 6 8" xfId="12610" xr:uid="{5F80EC71-CECA-4559-87CA-A3D5D3E23B67}"/>
    <cellStyle name="Számítás 2 2 6 9" xfId="14878" xr:uid="{F32E34CE-773F-4C86-A001-604B73517F1F}"/>
    <cellStyle name="Számítás 2 2 7" xfId="4060" xr:uid="{9BAADF91-96F6-4F15-A887-B4747F07037B}"/>
    <cellStyle name="Számítás 2 2 7 10" xfId="16360" xr:uid="{31AF2724-F088-443F-9AE5-DBA721942305}"/>
    <cellStyle name="Számítás 2 2 7 11" xfId="17689" xr:uid="{A147323C-EA49-4718-9E95-270284673424}"/>
    <cellStyle name="Számítás 2 2 7 12" xfId="19020" xr:uid="{04734E11-53CD-4397-857D-FDA5E75ED16D}"/>
    <cellStyle name="Számítás 2 2 7 13" xfId="16462" xr:uid="{E3D528A3-A709-4412-9409-A9C94F5A7681}"/>
    <cellStyle name="Számítás 2 2 7 14" xfId="21410" xr:uid="{2749FA5F-4BAD-47BA-9440-38C368A5A135}"/>
    <cellStyle name="Számítás 2 2 7 15" xfId="22702" xr:uid="{E7534186-3FDC-421A-983B-EF5ACB8385D6}"/>
    <cellStyle name="Számítás 2 2 7 16" xfId="23991" xr:uid="{9501D308-237A-4580-A01A-7AD160D6F790}"/>
    <cellStyle name="Számítás 2 2 7 2" xfId="4411" xr:uid="{2EC46D95-F822-4D02-AC38-2457395E49B3}"/>
    <cellStyle name="Számítás 2 2 7 3" xfId="7056" xr:uid="{64E38D31-3509-4B85-B9F4-33FB3468E330}"/>
    <cellStyle name="Számítás 2 2 7 4" xfId="8385" xr:uid="{FDEC8D21-E489-42CC-9836-08C4AA9419DA}"/>
    <cellStyle name="Számítás 2 2 7 5" xfId="9714" xr:uid="{F5586A42-2868-4E84-9D2C-D9AE4B230A60}"/>
    <cellStyle name="Számítás 2 2 7 6" xfId="5881" xr:uid="{F1D0C3D2-58C9-4AE7-90B3-5D9344D2AD66}"/>
    <cellStyle name="Számítás 2 2 7 7" xfId="11052" xr:uid="{49623D8B-06C3-4169-8C0A-818E5437C33A}"/>
    <cellStyle name="Számítás 2 2 7 8" xfId="13072" xr:uid="{06984690-93D0-4132-A258-F329D17B13A2}"/>
    <cellStyle name="Számítás 2 2 7 9" xfId="15030" xr:uid="{AB5DF48F-4606-4A8B-A55D-C89AA724284F}"/>
    <cellStyle name="Számítás 2 2 8" xfId="5096" xr:uid="{9932E1FF-8198-4FBD-981D-0E919C058F47}"/>
    <cellStyle name="Számítás 2 2 9" xfId="5916" xr:uid="{1E8E2893-2217-4033-BD03-F5A8F2D43B71}"/>
    <cellStyle name="Számítás 2 20" xfId="17800" xr:uid="{0F7C2639-FB73-4629-9E81-366375984654}"/>
    <cellStyle name="Számítás 2 21" xfId="19491" xr:uid="{78955269-A701-4DCC-B62A-7156CE1B8354}"/>
    <cellStyle name="Számítás 2 22" xfId="20216" xr:uid="{089AF862-FD5E-411C-9E28-87DE252F21D3}"/>
    <cellStyle name="Számítás 2 23" xfId="21509" xr:uid="{19A57B60-FBD0-4082-9AF8-1073DCF02130}"/>
    <cellStyle name="Számítás 2 24" xfId="22800" xr:uid="{C1749595-919A-45F5-8D22-33CCCAD31432}"/>
    <cellStyle name="Számítás 2 3" xfId="2981" xr:uid="{03636E9A-11AB-44DB-9739-10963AAA0234}"/>
    <cellStyle name="Számítás 2 3 10" xfId="7307" xr:uid="{CAA7EF08-FE12-4881-AFE1-3BDF47916FB4}"/>
    <cellStyle name="Számítás 2 3 11" xfId="8636" xr:uid="{00675751-BCE1-4A37-8CF9-DB0CE58F8C81}"/>
    <cellStyle name="Számítás 2 3 12" xfId="10222" xr:uid="{509BA93B-E9B3-4F3F-B76D-1D128DC2842B}"/>
    <cellStyle name="Számítás 2 3 13" xfId="11569" xr:uid="{A68FBFA9-EE0D-4015-A5FD-E060244281B8}"/>
    <cellStyle name="Számítás 2 3 14" xfId="13464" xr:uid="{B9CA3EAD-BAAA-4D15-A4DF-5D6DB392942E}"/>
    <cellStyle name="Számítás 2 3 15" xfId="13952" xr:uid="{AAC1D315-A2A1-4CFB-B446-479807A11D40}"/>
    <cellStyle name="Számítás 2 3 16" xfId="15281" xr:uid="{35EABF2F-52BB-4786-B497-2A42E918BC98}"/>
    <cellStyle name="Számítás 2 3 17" xfId="16611" xr:uid="{9FFBB816-359B-462D-B045-A210A4C2489A}"/>
    <cellStyle name="Számítás 2 3 18" xfId="17941" xr:uid="{2F523545-F114-4B48-9989-414CC07E7379}"/>
    <cellStyle name="Számítás 2 3 19" xfId="19485" xr:uid="{AB5D7182-1589-43AB-981A-1B022FA04194}"/>
    <cellStyle name="Számítás 2 3 2" xfId="3330" xr:uid="{4D70881C-CA06-43D3-B6A4-A1D491962914}"/>
    <cellStyle name="Számítás 2 3 2 10" xfId="15630" xr:uid="{F3447A6C-E7C3-491D-89CA-22972EAC579E}"/>
    <cellStyle name="Számítás 2 3 2 11" xfId="16959" xr:uid="{F0676C90-C1C6-461D-8375-E8427D7538C9}"/>
    <cellStyle name="Számítás 2 3 2 12" xfId="18290" xr:uid="{19E84743-93DA-4EA7-9DCF-2531C586990F}"/>
    <cellStyle name="Számítás 2 3 2 13" xfId="20063" xr:uid="{668B73B2-D36D-4838-900F-945169502E66}"/>
    <cellStyle name="Számítás 2 3 2 14" xfId="20680" xr:uid="{14BE91BF-7CC7-4166-A223-64F86738E9D0}"/>
    <cellStyle name="Számítás 2 3 2 15" xfId="21972" xr:uid="{69E6DA4C-FCDC-455D-8141-F1A16D50A2A7}"/>
    <cellStyle name="Számítás 2 3 2 16" xfId="23261" xr:uid="{1847BCAC-0A2A-4937-957B-8164A82E6E5A}"/>
    <cellStyle name="Számítás 2 3 2 2" xfId="5646" xr:uid="{CBD18E38-DCCD-4D08-B8EC-C85C9C5AF8D7}"/>
    <cellStyle name="Számítás 2 3 2 3" xfId="6326" xr:uid="{76723EE4-9E57-4166-A179-B9E44E07EB13}"/>
    <cellStyle name="Számítás 2 3 2 4" xfId="7655" xr:uid="{C9A7754A-B7C2-4C90-A408-BA8A042D1F15}"/>
    <cellStyle name="Számítás 2 3 2 5" xfId="8984" xr:uid="{6C62D59A-E6E9-42D7-8AB5-D47F703DFE44}"/>
    <cellStyle name="Számítás 2 3 2 6" xfId="10899" xr:uid="{9C7DA660-D8D7-4B58-823B-1FCEEEE989F9}"/>
    <cellStyle name="Számítás 2 3 2 7" xfId="12285" xr:uid="{653211EB-3D96-40B7-AAAF-656FA6E629E5}"/>
    <cellStyle name="Számítás 2 3 2 8" xfId="11959" xr:uid="{68ABF5D9-EF17-426D-B54C-76145A6DF0A1}"/>
    <cellStyle name="Számítás 2 3 2 9" xfId="14300" xr:uid="{01BAE6E9-81F0-4047-BFD5-68B757D67F10}"/>
    <cellStyle name="Számítás 2 3 20" xfId="20347" xr:uid="{A80344EF-50E2-45AB-8D55-A15A21B2D5F0}"/>
    <cellStyle name="Számítás 2 3 21" xfId="21640" xr:uid="{6036A795-2B60-483D-A870-4ACA7406EB19}"/>
    <cellStyle name="Számítás 2 3 22" xfId="22931" xr:uid="{BF7BBDDD-C79F-49A2-B418-D0DE15426A90}"/>
    <cellStyle name="Számítás 2 3 3" xfId="3495" xr:uid="{D5253806-DB3D-40E3-94D3-82CB28809DD2}"/>
    <cellStyle name="Számítás 2 3 3 10" xfId="15795" xr:uid="{4BAC403F-FF30-48ED-9751-DC7E8E7F61C1}"/>
    <cellStyle name="Számítás 2 3 3 11" xfId="17124" xr:uid="{950045C3-AC89-4D95-9C25-58CD45FEBCAF}"/>
    <cellStyle name="Számítás 2 3 3 12" xfId="18455" xr:uid="{E9C6C773-C41B-4934-A4AA-8482C8DBF750}"/>
    <cellStyle name="Számítás 2 3 3 13" xfId="19644" xr:uid="{EF7F6554-DC45-4851-97BA-9863F37819FF}"/>
    <cellStyle name="Számítás 2 3 3 14" xfId="20845" xr:uid="{B3E909D1-225C-4601-BB57-CED8D95245A9}"/>
    <cellStyle name="Számítás 2 3 3 15" xfId="22137" xr:uid="{B5ED22ED-B3DF-4DC5-A11E-3B2AB6F8B656}"/>
    <cellStyle name="Számítás 2 3 3 16" xfId="23426" xr:uid="{153E4E7C-00C0-4B34-9C35-ECF1D1E26939}"/>
    <cellStyle name="Számítás 2 3 3 2" xfId="5130" xr:uid="{5A97A22A-0DF0-4922-B96B-5ED209170758}"/>
    <cellStyle name="Számítás 2 3 3 3" xfId="6491" xr:uid="{E8BD764D-92D1-4ACF-B46D-E855F0DF4A20}"/>
    <cellStyle name="Számítás 2 3 3 4" xfId="7820" xr:uid="{F15337D1-CD1E-4CDD-AA98-D4488EFE03B7}"/>
    <cellStyle name="Számítás 2 3 3 5" xfId="9149" xr:uid="{804AEA88-FD20-47B5-8633-0FE9BDB175E2}"/>
    <cellStyle name="Számítás 2 3 3 6" xfId="10409" xr:uid="{DF4AF171-89CB-416A-B7DE-B2E39AEFF3BC}"/>
    <cellStyle name="Számítás 2 3 3 7" xfId="11767" xr:uid="{011AFBFB-7DBA-49ED-9FA4-DA6A5282A66E}"/>
    <cellStyle name="Számítás 2 3 3 8" xfId="12816" xr:uid="{8E65163B-7170-485B-9B64-2AFEF45042B5}"/>
    <cellStyle name="Számítás 2 3 3 9" xfId="14465" xr:uid="{2145C0A5-A07B-4AAE-BB58-0F2EAC918469}"/>
    <cellStyle name="Számítás 2 3 4" xfId="3655" xr:uid="{EC925B4D-7F63-4FA8-BC05-A1A5C8355108}"/>
    <cellStyle name="Számítás 2 3 4 10" xfId="15955" xr:uid="{C1188657-1D9B-4CB3-9C5A-FE0942FC73E3}"/>
    <cellStyle name="Számítás 2 3 4 11" xfId="17284" xr:uid="{5763F528-379E-48E6-B272-C7B472A60A5D}"/>
    <cellStyle name="Számítás 2 3 4 12" xfId="18615" xr:uid="{78C8469F-422E-4606-A67F-F01F71BFE822}"/>
    <cellStyle name="Számítás 2 3 4 13" xfId="19130" xr:uid="{FFF861C5-076F-4264-BA9F-23A854503DB5}"/>
    <cellStyle name="Számítás 2 3 4 14" xfId="21005" xr:uid="{DEA1F5C8-C101-46C3-AF07-369A980D956C}"/>
    <cellStyle name="Számítás 2 3 4 15" xfId="22297" xr:uid="{F976DC46-F2C1-47BE-ABD3-694356B677E0}"/>
    <cellStyle name="Számítás 2 3 4 16" xfId="23586" xr:uid="{61986916-5E13-4041-B58D-B2798740936E}"/>
    <cellStyle name="Számítás 2 3 4 2" xfId="4518" xr:uid="{296000DB-9500-449E-9AC9-51795418378D}"/>
    <cellStyle name="Számítás 2 3 4 3" xfId="6651" xr:uid="{01292BC0-6E93-4C39-9300-15F87AD8465E}"/>
    <cellStyle name="Számítás 2 3 4 4" xfId="7980" xr:uid="{B808BEAB-540A-4DB9-8227-E5C2BCF18AF9}"/>
    <cellStyle name="Számítás 2 3 4 5" xfId="9309" xr:uid="{CA3934D1-C808-4724-9857-C13F55EAEDD4}"/>
    <cellStyle name="Számítás 2 3 4 6" xfId="9826" xr:uid="{9A6290AF-11A0-46F3-8A03-FFF26663F318}"/>
    <cellStyle name="Számítás 2 3 4 7" xfId="11159" xr:uid="{E62CAC91-6849-4A4A-ADAD-4EDAA8665827}"/>
    <cellStyle name="Számítás 2 3 4 8" xfId="12629" xr:uid="{CB2E8874-7F6E-446A-895E-7AB9FB7A5969}"/>
    <cellStyle name="Számítás 2 3 4 9" xfId="14625" xr:uid="{0C45ADCD-902F-4CB9-9604-4BD002BDC8AD}"/>
    <cellStyle name="Számítás 2 3 5" xfId="3814" xr:uid="{E1A6D986-1FBF-4741-AE3A-0F3E6D1810F5}"/>
    <cellStyle name="Számítás 2 3 5 10" xfId="16114" xr:uid="{DCDC689E-6486-4493-BFD4-B176A4E497FF}"/>
    <cellStyle name="Számítás 2 3 5 11" xfId="17443" xr:uid="{228C4957-82A7-4624-BB96-B1997B03CCA6}"/>
    <cellStyle name="Számítás 2 3 5 12" xfId="18774" xr:uid="{BC35A58B-7539-4C21-AEA6-9D0747B2C8FB}"/>
    <cellStyle name="Számítás 2 3 5 13" xfId="20061" xr:uid="{AF79829C-703A-4B10-99F0-9DE57E7DB2D2}"/>
    <cellStyle name="Számítás 2 3 5 14" xfId="21164" xr:uid="{21819274-C5DC-4D85-B12D-405176462882}"/>
    <cellStyle name="Számítás 2 3 5 15" xfId="22456" xr:uid="{8E9B646D-3AB6-4F7A-A324-EC22235A0E3E}"/>
    <cellStyle name="Számítás 2 3 5 16" xfId="23745" xr:uid="{4CC60129-927E-4C63-B28B-8B507A73171C}"/>
    <cellStyle name="Számítás 2 3 5 2" xfId="5644" xr:uid="{91912853-C60D-4F46-8B2B-C3DEDAAA93BC}"/>
    <cellStyle name="Számítás 2 3 5 3" xfId="6810" xr:uid="{6B53D62E-0E8E-4175-90A7-0376B90FDFF5}"/>
    <cellStyle name="Számítás 2 3 5 4" xfId="8139" xr:uid="{E7736AED-5E16-43F9-993F-304CAA30FF3A}"/>
    <cellStyle name="Számítás 2 3 5 5" xfId="9468" xr:uid="{8C49A58B-B548-44BB-8909-6BFC71D02246}"/>
    <cellStyle name="Számítás 2 3 5 6" xfId="10897" xr:uid="{F68814E2-9C9B-46C1-A3CE-62709FC9FB51}"/>
    <cellStyle name="Számítás 2 3 5 7" xfId="5640" xr:uid="{84A08005-9F07-4E59-BD9E-E1EA7F85C9A3}"/>
    <cellStyle name="Számítás 2 3 5 8" xfId="12734" xr:uid="{F5104DB4-F3EF-422E-AB63-2F2050A6042D}"/>
    <cellStyle name="Számítás 2 3 5 9" xfId="14784" xr:uid="{67AC9016-FEB1-48E6-9603-35396143073E}"/>
    <cellStyle name="Számítás 2 3 6" xfId="3969" xr:uid="{0423AACC-1A04-4E85-B4E9-39706DE5C640}"/>
    <cellStyle name="Számítás 2 3 6 10" xfId="16269" xr:uid="{3048546E-DCAA-4827-A32D-C3D7741D2407}"/>
    <cellStyle name="Számítás 2 3 6 11" xfId="17598" xr:uid="{435603B9-D7D9-445A-8836-30EF4D251D02}"/>
    <cellStyle name="Számítás 2 3 6 12" xfId="18929" xr:uid="{5C718A41-CB0D-4FF7-A890-48A690FC27AF}"/>
    <cellStyle name="Számítás 2 3 6 13" xfId="13248" xr:uid="{DD63984F-FCA8-479D-91A5-D27D5B402E7B}"/>
    <cellStyle name="Számítás 2 3 6 14" xfId="21319" xr:uid="{0059639B-C509-4553-920F-78F9D5336B09}"/>
    <cellStyle name="Számítás 2 3 6 15" xfId="22611" xr:uid="{3727392B-D88A-479A-A9BE-7678CCF7EE56}"/>
    <cellStyle name="Számítás 2 3 6 16" xfId="23900" xr:uid="{E660645F-332C-4165-A446-955359082E4B}"/>
    <cellStyle name="Számítás 2 3 6 2" xfId="4259" xr:uid="{2A5B91E6-74A6-4274-987D-E00138615D1A}"/>
    <cellStyle name="Számítás 2 3 6 3" xfId="6965" xr:uid="{2F0785B6-4A0D-423B-9376-84C3690F65F8}"/>
    <cellStyle name="Számítás 2 3 6 4" xfId="8294" xr:uid="{D413C898-B883-4AF2-8A7B-44BF22FAB2DC}"/>
    <cellStyle name="Számítás 2 3 6 5" xfId="9623" xr:uid="{FE2849EF-19BB-46CB-BA73-A3DB2D455D7E}"/>
    <cellStyle name="Számítás 2 3 6 6" xfId="7126" xr:uid="{8BF937CC-6D60-4343-8DA8-F7F24F575CDB}"/>
    <cellStyle name="Számítás 2 3 6 7" xfId="11063" xr:uid="{C544A705-1A00-4E18-BE63-F27A52F3D431}"/>
    <cellStyle name="Számítás 2 3 6 8" xfId="13445" xr:uid="{5B1CD332-E8C8-42BF-B2F9-69A4E9C2978C}"/>
    <cellStyle name="Számítás 2 3 6 9" xfId="14939" xr:uid="{3CE36E70-9F4B-4A85-895C-94685A8ABCBE}"/>
    <cellStyle name="Számítás 2 3 7" xfId="4121" xr:uid="{199A509C-4212-4CDD-9696-6F3D45DA565D}"/>
    <cellStyle name="Számítás 2 3 7 10" xfId="16421" xr:uid="{5952A668-B901-4D9E-A50F-A6AF09F88A7B}"/>
    <cellStyle name="Számítás 2 3 7 11" xfId="17750" xr:uid="{9231EE65-2714-465B-BF1C-C9E9B117ED2D}"/>
    <cellStyle name="Számítás 2 3 7 12" xfId="19081" xr:uid="{F7C7E911-58DD-469F-8978-CB6C142E60EF}"/>
    <cellStyle name="Számítás 2 3 7 13" xfId="13247" xr:uid="{CEF7CE96-24F4-4DD4-A508-68C7603C725C}"/>
    <cellStyle name="Számítás 2 3 7 14" xfId="21471" xr:uid="{C4246912-D3B4-44F3-9193-6EA760C55D69}"/>
    <cellStyle name="Számítás 2 3 7 15" xfId="22763" xr:uid="{5657E116-E781-4954-A184-A7839BD32D5F}"/>
    <cellStyle name="Számítás 2 3 7 16" xfId="24052" xr:uid="{4CD955D5-E7B9-4CD9-BBAB-5B90E5B76A36}"/>
    <cellStyle name="Számítás 2 3 7 2" xfId="4183" xr:uid="{CBFF728F-68FD-466C-B73F-9551E0318AC8}"/>
    <cellStyle name="Számítás 2 3 7 3" xfId="7117" xr:uid="{9D37CBA4-8E18-4C14-A6CD-5A189175EE49}"/>
    <cellStyle name="Számítás 2 3 7 4" xfId="8446" xr:uid="{F0E94C78-7F82-48CB-A02A-BBA3C12162BD}"/>
    <cellStyle name="Számítás 2 3 7 5" xfId="9775" xr:uid="{39081DB4-914F-4625-9C9C-D7561969490E}"/>
    <cellStyle name="Számítás 2 3 7 6" xfId="4536" xr:uid="{B3B9045F-C3F9-4EB4-A293-4210D90E2A31}"/>
    <cellStyle name="Számítás 2 3 7 7" xfId="10830" xr:uid="{2FA80506-546C-4721-B42B-2091CE25EF91}"/>
    <cellStyle name="Számítás 2 3 7 8" xfId="11218" xr:uid="{E1D316EE-88AB-4F74-B9E7-892151807B3B}"/>
    <cellStyle name="Számítás 2 3 7 9" xfId="15091" xr:uid="{94E6BFE2-71AC-449C-8BE9-659536671227}"/>
    <cellStyle name="Számítás 2 3 8" xfId="4930" xr:uid="{9639E48B-48BF-45EE-817E-78F7FC223128}"/>
    <cellStyle name="Számítás 2 3 9" xfId="5977" xr:uid="{24FA1455-3734-4F5A-8D54-5BCBF06EAED0}"/>
    <cellStyle name="Számítás 2 4" xfId="3197" xr:uid="{212DB96F-8D1D-4D6E-9255-481B52D4F0DC}"/>
    <cellStyle name="Számítás 2 4 10" xfId="15497" xr:uid="{D595FDD6-9D38-4C75-80C5-A100895891AC}"/>
    <cellStyle name="Számítás 2 4 11" xfId="16826" xr:uid="{1C1D4F1A-3F29-4C98-B8DD-CC35834F3C27}"/>
    <cellStyle name="Számítás 2 4 12" xfId="18157" xr:uid="{24B05815-F5F3-4389-8D49-3329B552A898}"/>
    <cellStyle name="Számítás 2 4 13" xfId="19858" xr:uid="{351CB8BF-4903-46E0-8A54-5DF9A43CEC63}"/>
    <cellStyle name="Számítás 2 4 14" xfId="20547" xr:uid="{924F3A15-0061-4205-8B81-D119B2097299}"/>
    <cellStyle name="Számítás 2 4 15" xfId="21839" xr:uid="{844F6925-3864-4822-8A35-0D01397619B9}"/>
    <cellStyle name="Számítás 2 4 16" xfId="23128" xr:uid="{53FBA341-EE2F-4755-9DAE-986F063B1152}"/>
    <cellStyle name="Számítás 2 4 2" xfId="5396" xr:uid="{FC04D90B-D50C-4B30-82CB-99197B074EE3}"/>
    <cellStyle name="Számítás 2 4 3" xfId="6193" xr:uid="{1DF996A1-EBA3-418A-B979-C950E8352899}"/>
    <cellStyle name="Számítás 2 4 4" xfId="7522" xr:uid="{17C0FB47-70F5-4AA3-B305-0E929301115C}"/>
    <cellStyle name="Számítás 2 4 5" xfId="8851" xr:uid="{3A5CE7E9-9844-4CBC-BF81-BE0169C87212}"/>
    <cellStyle name="Számítás 2 4 6" xfId="10664" xr:uid="{3DC47B1A-7A86-4125-AEAE-00FCA7DC8E73}"/>
    <cellStyle name="Számítás 2 4 7" xfId="12033" xr:uid="{B4533D69-1844-4985-A371-37F30640B646}"/>
    <cellStyle name="Számítás 2 4 8" xfId="12279" xr:uid="{0C8A91E6-D828-45D6-972D-71B815CB3C5C}"/>
    <cellStyle name="Számítás 2 4 9" xfId="14167" xr:uid="{7FBEC3CF-C42F-47FB-A61A-9C12668B40B5}"/>
    <cellStyle name="Számítás 2 5" xfId="3362" xr:uid="{2EE3EE13-BE21-413C-96E0-A474913B2485}"/>
    <cellStyle name="Számítás 2 5 10" xfId="15662" xr:uid="{F410D366-7696-46F5-97D2-DB11DED3C42C}"/>
    <cellStyle name="Számítás 2 5 11" xfId="16991" xr:uid="{D01A71D1-32A0-43BA-A904-B962DDF0AE39}"/>
    <cellStyle name="Számítás 2 5 12" xfId="18322" xr:uid="{65628BEC-8FE9-4A3B-A468-730C5700EEC4}"/>
    <cellStyle name="Számítás 2 5 13" xfId="13475" xr:uid="{9DFA7084-948E-4661-A6B4-B2634731488A}"/>
    <cellStyle name="Számítás 2 5 14" xfId="20712" xr:uid="{CE2A515B-5DD4-4805-B3A9-6169D771604E}"/>
    <cellStyle name="Számítás 2 5 15" xfId="22004" xr:uid="{84AD3ABB-DF9F-4695-A079-E7948578DFE4}"/>
    <cellStyle name="Számítás 2 5 16" xfId="23293" xr:uid="{ED58BDDF-037B-49BA-A4D0-B9993B4A82D7}"/>
    <cellStyle name="Számítás 2 5 2" xfId="4335" xr:uid="{4A94FC02-202A-49CE-B56B-9AA86F67D875}"/>
    <cellStyle name="Számítás 2 5 3" xfId="6358" xr:uid="{D3971337-B164-4F14-B761-3A132F7970F1}"/>
    <cellStyle name="Számítás 2 5 4" xfId="7687" xr:uid="{5D70DC19-684F-4DA5-A6E2-35476365EA02}"/>
    <cellStyle name="Számítás 2 5 5" xfId="9016" xr:uid="{B4BE32ED-B3F9-4FFB-84FD-275E57B4E897}"/>
    <cellStyle name="Számítás 2 5 6" xfId="5555" xr:uid="{8F482F9D-813F-4ADA-BAF4-77DA4400C1F7}"/>
    <cellStyle name="Számítás 2 5 7" xfId="9907" xr:uid="{B55A6AFD-9C1F-40A5-B65C-DD589251A2E8}"/>
    <cellStyle name="Számítás 2 5 8" xfId="12972" xr:uid="{7190B8A9-DECC-472C-AC58-168629AE68BE}"/>
    <cellStyle name="Számítás 2 5 9" xfId="14332" xr:uid="{51061D61-F08E-45AE-AD2F-BAF8867E5320}"/>
    <cellStyle name="Számítás 2 6" xfId="3523" xr:uid="{727B2E04-F734-4EE9-8FE5-056EFCFAA472}"/>
    <cellStyle name="Számítás 2 6 10" xfId="15823" xr:uid="{D115CD1D-5650-4329-9E0D-49E23784B97C}"/>
    <cellStyle name="Számítás 2 6 11" xfId="17152" xr:uid="{2B973B0F-B00D-442B-AD98-02BC44AFD3BE}"/>
    <cellStyle name="Számítás 2 6 12" xfId="18483" xr:uid="{B259CC0C-E9FD-43EE-8CC2-9B6931100FCD}"/>
    <cellStyle name="Számítás 2 6 13" xfId="20026" xr:uid="{84609C89-D239-4AD2-AF6A-B7B09983967D}"/>
    <cellStyle name="Számítás 2 6 14" xfId="20873" xr:uid="{F2977291-0956-4753-9ACE-7046CBCB2AC7}"/>
    <cellStyle name="Számítás 2 6 15" xfId="22165" xr:uid="{E48CC872-00CF-412C-9968-10F540F3F479}"/>
    <cellStyle name="Számítás 2 6 16" xfId="23454" xr:uid="{20E2FC18-8DB0-456E-85C8-46C4E7CAEE14}"/>
    <cellStyle name="Számítás 2 6 2" xfId="5599" xr:uid="{B3B88580-47AC-42A0-813E-C71CCAC5F9BE}"/>
    <cellStyle name="Számítás 2 6 3" xfId="6519" xr:uid="{E3DE7F8E-2CE0-4D50-883C-DF25F34870E0}"/>
    <cellStyle name="Számítás 2 6 4" xfId="7848" xr:uid="{0A1B7619-32F1-48A0-9A33-B118778A2747}"/>
    <cellStyle name="Számítás 2 6 5" xfId="9177" xr:uid="{BF4C716D-942D-4D9C-8063-998763202D32}"/>
    <cellStyle name="Számítás 2 6 6" xfId="10854" xr:uid="{A64DAC1E-73CE-4165-AE3A-A6320780E10A}"/>
    <cellStyle name="Számítás 2 6 7" xfId="12237" xr:uid="{4B7AA344-55F3-4E9C-93B8-2B574FF8F622}"/>
    <cellStyle name="Számítás 2 6 8" xfId="13396" xr:uid="{F94E7A9A-6B7F-47E9-A8EE-DA0B95B3560D}"/>
    <cellStyle name="Számítás 2 6 9" xfId="14493" xr:uid="{BC16EF3B-DA45-417E-A8F6-DBC7C788CB6C}"/>
    <cellStyle name="Számítás 2 7" xfId="3682" xr:uid="{85909C66-D540-4E47-9B0E-06DC4C87F3BD}"/>
    <cellStyle name="Számítás 2 7 10" xfId="15982" xr:uid="{A7C3E2DC-BEE9-4D3A-8431-B4ED0A1308F8}"/>
    <cellStyle name="Számítás 2 7 11" xfId="17311" xr:uid="{6E0FFAF6-DC99-48C3-9FED-D5475F70BC8B}"/>
    <cellStyle name="Számítás 2 7 12" xfId="18642" xr:uid="{10BF0A67-F1E3-4EEC-B02A-C2FE634B34C9}"/>
    <cellStyle name="Számítás 2 7 13" xfId="19153" xr:uid="{9AA26321-CBBA-4C06-A7D3-9B2D42BB85C5}"/>
    <cellStyle name="Számítás 2 7 14" xfId="21032" xr:uid="{F26DA3DD-2B6D-4FAA-B39C-9A7598909E4F}"/>
    <cellStyle name="Számítás 2 7 15" xfId="22324" xr:uid="{AC2BEF0A-CDC7-450A-95DF-0FC01F9CDFF6}"/>
    <cellStyle name="Számítás 2 7 16" xfId="23613" xr:uid="{90D70943-ACF1-48CF-A3F6-975594215CCF}"/>
    <cellStyle name="Számítás 2 7 2" xfId="4544" xr:uid="{83DE57DB-DB04-4942-B146-A3D5CC66D8ED}"/>
    <cellStyle name="Számítás 2 7 3" xfId="6678" xr:uid="{9B7D4AC2-67D7-4B7F-9433-DE89BA8160A7}"/>
    <cellStyle name="Számítás 2 7 4" xfId="8007" xr:uid="{55AD4704-47AB-4589-AA4D-54BE397D315D}"/>
    <cellStyle name="Számítás 2 7 5" xfId="9336" xr:uid="{F9C8DEBC-DC38-4C04-8B31-2E4B74E4314E}"/>
    <cellStyle name="Számítás 2 7 6" xfId="9852" xr:uid="{2647254D-C2C0-4B2A-A033-3B1A920D60C0}"/>
    <cellStyle name="Számítás 2 7 7" xfId="11185" xr:uid="{338F0041-FF97-4EDB-8F5C-6E12A2197B99}"/>
    <cellStyle name="Számítás 2 7 8" xfId="12907" xr:uid="{C831FBA1-E7F8-4C7C-B237-5C61D24EF79B}"/>
    <cellStyle name="Számítás 2 7 9" xfId="14652" xr:uid="{168185D1-D978-451C-9EF4-E4CF1C1FB69C}"/>
    <cellStyle name="Számítás 2 8" xfId="3837" xr:uid="{9AEFC1F4-B73F-4FFD-9C93-33BC0480DAF8}"/>
    <cellStyle name="Számítás 2 8 10" xfId="16137" xr:uid="{518B9002-BCE3-4AEF-BE32-E2010C1ADB3C}"/>
    <cellStyle name="Számítás 2 8 11" xfId="17466" xr:uid="{AB2A4E7C-DF19-4815-B029-5D27203AD721}"/>
    <cellStyle name="Számítás 2 8 12" xfId="18797" xr:uid="{741862B2-996E-4699-B119-94935A1944BB}"/>
    <cellStyle name="Számítás 2 8 13" xfId="19582" xr:uid="{6644AB6E-2B7A-4E36-8200-B685A9532F6F}"/>
    <cellStyle name="Számítás 2 8 14" xfId="21187" xr:uid="{A7358B71-1E80-4683-9BA2-C216B437A065}"/>
    <cellStyle name="Számítás 2 8 15" xfId="22479" xr:uid="{1633852E-EB14-4CC4-989C-F8B2DF555F9D}"/>
    <cellStyle name="Számítás 2 8 16" xfId="23768" xr:uid="{B6FD22C6-28C8-4C1B-9B19-9D2D84ED8421}"/>
    <cellStyle name="Számítás 2 8 2" xfId="5058" xr:uid="{E3312639-6B61-40C1-A3D6-E2331CE52C74}"/>
    <cellStyle name="Számítás 2 8 3" xfId="6833" xr:uid="{84730EA1-CB11-41E2-B033-4BE3BBE3354B}"/>
    <cellStyle name="Számítás 2 8 4" xfId="8162" xr:uid="{BEE5B4CE-B17A-4B29-9856-55E44A167A74}"/>
    <cellStyle name="Számítás 2 8 5" xfId="9491" xr:uid="{B8732BBC-F5B2-46A3-B4AB-DF7C2B789654}"/>
    <cellStyle name="Számítás 2 8 6" xfId="10342" xr:uid="{475DFC0D-8F85-4A41-860B-CDC78E369715}"/>
    <cellStyle name="Számítás 2 8 7" xfId="11854" xr:uid="{28814924-6578-4AD2-A49A-098728B0B7E1}"/>
    <cellStyle name="Számítás 2 8 8" xfId="12721" xr:uid="{B4EC945B-8E44-4703-922D-13D389CD8055}"/>
    <cellStyle name="Számítás 2 8 9" xfId="14807" xr:uid="{11A23419-F950-4D75-9F1B-5920A414F685}"/>
    <cellStyle name="Számítás 2 9" xfId="3990" xr:uid="{2FA48341-DD5B-4CE1-93DB-053E6C5E7540}"/>
    <cellStyle name="Számítás 2 9 10" xfId="16290" xr:uid="{99FAF9D4-4E61-46A7-BF61-2645635F63A6}"/>
    <cellStyle name="Számítás 2 9 11" xfId="17619" xr:uid="{E078B65A-3D29-4139-A8BD-729770C1A19B}"/>
    <cellStyle name="Számítás 2 9 12" xfId="18950" xr:uid="{E2D0D2E0-1C39-4238-BAC9-AE41223B8D0A}"/>
    <cellStyle name="Számítás 2 9 13" xfId="15309" xr:uid="{9126FBB9-1E8A-4FCF-B0A8-61558E277CC9}"/>
    <cellStyle name="Számítás 2 9 14" xfId="21340" xr:uid="{76938CCF-4447-4D60-BC31-897D0FDA01E5}"/>
    <cellStyle name="Számítás 2 9 15" xfId="22632" xr:uid="{B2343008-2195-4AB1-B659-DED4E3E12E93}"/>
    <cellStyle name="Számítás 2 9 16" xfId="23921" xr:uid="{3E5BBE75-174C-49BE-9602-586353043A49}"/>
    <cellStyle name="Számítás 2 9 2" xfId="4248" xr:uid="{89D5B5C0-5346-4A15-A433-BADA4B29A6CA}"/>
    <cellStyle name="Számítás 2 9 3" xfId="6986" xr:uid="{E0DA8870-E3EC-44AE-84BA-3F6D03D29151}"/>
    <cellStyle name="Számítás 2 9 4" xfId="8315" xr:uid="{8E0963AF-2338-4F7D-8BD3-8B317AC648A4}"/>
    <cellStyle name="Számítás 2 9 5" xfId="9644" xr:uid="{66E3AA6E-7990-4E0F-AA9F-A3FB098BA157}"/>
    <cellStyle name="Számítás 2 9 6" xfId="5572" xr:uid="{03BE7443-044C-4EA7-B9F1-3E881EA1D08C}"/>
    <cellStyle name="Számítás 2 9 7" xfId="11102" xr:uid="{24A59E71-9D2E-4A2F-8C40-5AD31B3531EE}"/>
    <cellStyle name="Számítás 2 9 8" xfId="13443" xr:uid="{02CEE0BC-47EE-4C45-90C1-482B712487E8}"/>
    <cellStyle name="Számítás 2 9 9" xfId="14960" xr:uid="{DADEABD2-7312-4A3C-B664-457B16D89113}"/>
    <cellStyle name="Számítás 20" xfId="12442" xr:uid="{E741143E-F083-40E6-9C26-46A1A1F3FA30}"/>
    <cellStyle name="Számítás 21" xfId="19417" xr:uid="{985E7E05-C1E6-4EF6-A566-EEC1E09AF904}"/>
    <cellStyle name="Számítás 22" xfId="19544" xr:uid="{F3D4E824-D641-4E66-BDDB-254CC53EF505}"/>
    <cellStyle name="Számítás 23" xfId="19755" xr:uid="{6573D7D1-B231-4169-B448-14498FFA4A66}"/>
    <cellStyle name="Számítás 3" xfId="3080" xr:uid="{7323F4F8-A798-4B66-9267-23C5133EBAC7}"/>
    <cellStyle name="Számítás 3 10" xfId="15380" xr:uid="{8FC0DDE5-2D12-499C-84B2-343BD8BB7525}"/>
    <cellStyle name="Számítás 3 11" xfId="16709" xr:uid="{216129E5-CF64-4A42-89E5-B9B8E540C3DA}"/>
    <cellStyle name="Számítás 3 12" xfId="18040" xr:uid="{73501D3F-4AE6-44A1-9AA2-556B5CC0C5F4}"/>
    <cellStyle name="Számítás 3 13" xfId="19363" xr:uid="{1EB8DB1B-8B37-4037-A478-16233E244476}"/>
    <cellStyle name="Számítás 3 14" xfId="20430" xr:uid="{3C28D99B-8F69-4B14-961A-33A4591A5598}"/>
    <cellStyle name="Számítás 3 15" xfId="21722" xr:uid="{49B99483-EEE7-48C6-9447-EDFB9AEF8766}"/>
    <cellStyle name="Számítás 3 16" xfId="23011" xr:uid="{F4AEAE54-7E52-46FF-9A50-16BF50DB8566}"/>
    <cellStyle name="Számítás 3 2" xfId="4793" xr:uid="{FBB3A9A9-CF29-476F-BB4B-2AA88788AC4C}"/>
    <cellStyle name="Számítás 3 3" xfId="6076" xr:uid="{FEC2205C-78BB-48CE-A964-BFEB61E200F1}"/>
    <cellStyle name="Számítás 3 4" xfId="7405" xr:uid="{2D605717-486B-4580-BF82-EA2AB3D48176}"/>
    <cellStyle name="Számítás 3 5" xfId="8734" xr:uid="{66616483-94DC-4541-986D-E0E5329BC7DC}"/>
    <cellStyle name="Számítás 3 6" xfId="10089" xr:uid="{19DFCE9D-4C97-4239-9B3A-F80999DB5F82}"/>
    <cellStyle name="Számítás 3 7" xfId="11432" xr:uid="{D1AA957A-3EB2-4CC3-946B-22ED1193F6E7}"/>
    <cellStyle name="Számítás 3 8" xfId="13669" xr:uid="{3562A4A9-17DB-4338-93D7-B752D9E8FED4}"/>
    <cellStyle name="Számítás 3 9" xfId="14050" xr:uid="{8760018B-24CA-4F66-8C7F-B936F326C60E}"/>
    <cellStyle name="Számítás 4" xfId="3038" xr:uid="{FD1A5B97-08CC-479C-9554-580BB2255CD6}"/>
    <cellStyle name="Számítás 4 10" xfId="15338" xr:uid="{DE7903A8-2DB1-47FF-88A8-4E1D6769C9AB}"/>
    <cellStyle name="Számítás 4 11" xfId="16667" xr:uid="{60834257-DB31-4663-B2E7-9000B22B5355}"/>
    <cellStyle name="Számítás 4 12" xfId="17998" xr:uid="{F16106F7-F398-4E14-92EF-13EA05C5A94C}"/>
    <cellStyle name="Számítás 4 13" xfId="19529" xr:uid="{6419DC10-68E4-42A0-BC18-DB391730186F}"/>
    <cellStyle name="Számítás 4 14" xfId="20388" xr:uid="{046E054F-843C-4569-8D0E-DBEEB638890F}"/>
    <cellStyle name="Számítás 4 15" xfId="21680" xr:uid="{0C6AC0CA-076A-48FF-81C5-D593FED16604}"/>
    <cellStyle name="Számítás 4 16" xfId="22969" xr:uid="{438F580A-2A35-4ED0-8DA0-F2208FC7F2AD}"/>
    <cellStyle name="Számítás 4 2" xfId="4988" xr:uid="{C56DF7F6-BC49-40D6-A8C8-9299C237F7BF}"/>
    <cellStyle name="Számítás 4 3" xfId="6034" xr:uid="{C69995AF-84CC-4D39-90D1-8AE41942C288}"/>
    <cellStyle name="Számítás 4 4" xfId="7363" xr:uid="{9A5E31FB-1346-426E-BB5D-C184F721949B}"/>
    <cellStyle name="Számítás 4 5" xfId="8692" xr:uid="{2139DAD4-A068-4867-96E5-CB8AE2B44077}"/>
    <cellStyle name="Számítás 4 6" xfId="10277" xr:uid="{4F0DF9F1-7BBF-4EE5-B2F3-5AA34244C497}"/>
    <cellStyle name="Számítás 4 7" xfId="11626" xr:uid="{94C24959-4F27-4097-BC97-60839FCC4FFA}"/>
    <cellStyle name="Számítás 4 8" xfId="12543" xr:uid="{E61C57DC-805C-4B93-B21C-A61C97D386A4}"/>
    <cellStyle name="Számítás 4 9" xfId="14008" xr:uid="{2B9CD5D9-B9B2-4F29-8AD7-B9307C0455BC}"/>
    <cellStyle name="Számítás 5" xfId="3058" xr:uid="{706A72CD-5E4D-46BD-8E09-2B6557A8037E}"/>
    <cellStyle name="Számítás 5 10" xfId="15358" xr:uid="{97C34E67-2698-49C0-9F8A-64D4C61D118B}"/>
    <cellStyle name="Számítás 5 11" xfId="16687" xr:uid="{A1630D29-CC53-402D-A546-8FA0480D6778}"/>
    <cellStyle name="Számítás 5 12" xfId="18018" xr:uid="{2C88C0B9-AFD7-45F3-A7A8-34CF896B9E8D}"/>
    <cellStyle name="Számítás 5 13" xfId="19528" xr:uid="{5DD34191-AE7F-4504-9B67-2796220317CC}"/>
    <cellStyle name="Számítás 5 14" xfId="20408" xr:uid="{EC01BE72-D38C-4DEA-A1CE-E256B1B0763F}"/>
    <cellStyle name="Számítás 5 15" xfId="21700" xr:uid="{E2F56D7D-ECDB-414E-974B-CA9CDAAEE338}"/>
    <cellStyle name="Számítás 5 16" xfId="22989" xr:uid="{1B489E17-6BBB-48AD-BE2C-C786150048F2}"/>
    <cellStyle name="Számítás 5 2" xfId="4987" xr:uid="{8BEEEEC5-730F-4683-8CFC-455B3AC71B22}"/>
    <cellStyle name="Számítás 5 3" xfId="6054" xr:uid="{29C89FE2-8134-4EA1-B70C-487FCEA2C870}"/>
    <cellStyle name="Számítás 5 4" xfId="7383" xr:uid="{4C4AFB05-7824-486C-A1A8-0EC072118BA5}"/>
    <cellStyle name="Számítás 5 5" xfId="8712" xr:uid="{AFE2DBA7-3429-4194-8013-D03A9E9855EB}"/>
    <cellStyle name="Számítás 5 6" xfId="10276" xr:uid="{6F4C6AC6-3A4F-46C1-9155-49477EC74A8B}"/>
    <cellStyle name="Számítás 5 7" xfId="11625" xr:uid="{B719024E-E134-4A7E-9B04-6BBEF8636B4C}"/>
    <cellStyle name="Számítás 5 8" xfId="12882" xr:uid="{1564D9E5-F082-4D30-9A22-298ECA012660}"/>
    <cellStyle name="Számítás 5 9" xfId="14028" xr:uid="{9FE00C81-9C42-4F6F-9671-D127A55280F9}"/>
    <cellStyle name="Számítás 6" xfId="3051" xr:uid="{0FFCD096-D977-46B9-BFEB-75BD28A22F38}"/>
    <cellStyle name="Számítás 6 10" xfId="15351" xr:uid="{2750C332-88AA-45C3-B59B-FD43A643B5FD}"/>
    <cellStyle name="Számítás 6 11" xfId="16680" xr:uid="{11B86ACC-D3B8-4C08-A675-F750C98E6AFE}"/>
    <cellStyle name="Számítás 6 12" xfId="18011" xr:uid="{637DAE09-97C0-4348-9A4E-071C7E7A4912}"/>
    <cellStyle name="Számítás 6 13" xfId="19574" xr:uid="{5F485BBE-1642-406C-9149-EBBF1CC804EC}"/>
    <cellStyle name="Számítás 6 14" xfId="20401" xr:uid="{429974D8-288F-42C6-8C2C-C50EEA8869AF}"/>
    <cellStyle name="Számítás 6 15" xfId="21693" xr:uid="{D6CC1987-E6E8-4E96-9529-37A4DAF239BB}"/>
    <cellStyle name="Számítás 6 16" xfId="22982" xr:uid="{D371B3B5-6AB9-44B5-A5A5-DBF0BCE3B878}"/>
    <cellStyle name="Számítás 6 2" xfId="5049" xr:uid="{43D401CF-ADFF-4371-9CF2-0DD80D8B3D1B}"/>
    <cellStyle name="Számítás 6 3" xfId="6047" xr:uid="{B17950C1-C835-472B-AA3B-6F09A921FBF7}"/>
    <cellStyle name="Számítás 6 4" xfId="7376" xr:uid="{6EFA68A7-BD7A-4754-8867-8388AAD3DF08}"/>
    <cellStyle name="Számítás 6 5" xfId="8705" xr:uid="{875F17EC-B568-47AD-B815-570EAE2C7B38}"/>
    <cellStyle name="Számítás 6 6" xfId="10333" xr:uid="{44F84954-67CB-477C-B24F-3F69AC017617}"/>
    <cellStyle name="Számítás 6 7" xfId="11686" xr:uid="{976C76F7-DBCE-4F62-8199-DB9CB99365F6}"/>
    <cellStyle name="Számítás 6 8" xfId="12649" xr:uid="{3C5CE3C2-0EBE-4EF6-A1F0-E118037AF3C8}"/>
    <cellStyle name="Számítás 6 9" xfId="14021" xr:uid="{A17A6D1D-6E3B-497B-B6BF-D62999F45CCA}"/>
    <cellStyle name="Számítás 7" xfId="3190" xr:uid="{44B2C34D-9F49-4450-BC2E-C25A8E34F6AB}"/>
    <cellStyle name="Számítás 7 10" xfId="15490" xr:uid="{443BDC34-D0B4-41DC-9A18-ED1EB7AC25F1}"/>
    <cellStyle name="Számítás 7 11" xfId="16819" xr:uid="{0456447F-8273-4891-8317-DF401879B513}"/>
    <cellStyle name="Számítás 7 12" xfId="18150" xr:uid="{4D39D9BD-F5F1-428A-A844-F446722A09C8}"/>
    <cellStyle name="Számítás 7 13" xfId="19910" xr:uid="{39542F78-6494-482C-AD28-2EA6F14BBECB}"/>
    <cellStyle name="Számítás 7 14" xfId="20540" xr:uid="{E51A80B5-090B-4D11-8E83-9C0C7BFD71FC}"/>
    <cellStyle name="Számítás 7 15" xfId="21832" xr:uid="{79B20238-9F29-4692-91AE-5138BE80CDB4}"/>
    <cellStyle name="Számítás 7 16" xfId="23121" xr:uid="{42FC7271-1A80-44B8-BE0B-213C4EBA57D3}"/>
    <cellStyle name="Számítás 7 2" xfId="5457" xr:uid="{FC8CD9B9-44D0-4F8E-8B8D-094882B558E4}"/>
    <cellStyle name="Számítás 7 3" xfId="6186" xr:uid="{AB2A314B-72F8-4F30-BC46-990A0DB9FB21}"/>
    <cellStyle name="Számítás 7 4" xfId="7515" xr:uid="{01CDC9E8-8B00-4709-9C4C-BC3290A40FE5}"/>
    <cellStyle name="Számítás 7 5" xfId="8844" xr:uid="{2A003794-C57C-48C9-9462-BE5D26EE8C7B}"/>
    <cellStyle name="Számítás 7 6" xfId="10722" xr:uid="{7E8983E8-9EDD-4586-BE61-3F30A956FA22}"/>
    <cellStyle name="Számítás 7 7" xfId="12094" xr:uid="{CDA45E7F-06FB-4132-8C4E-5C68206580F2}"/>
    <cellStyle name="Számítás 7 8" xfId="11882" xr:uid="{C29D6E35-F816-47DB-A931-6990DC3EC3B7}"/>
    <cellStyle name="Számítás 7 9" xfId="14160" xr:uid="{959CC88B-DC6B-4476-A4EE-4A394D8128DD}"/>
    <cellStyle name="Számítás 8" xfId="3355" xr:uid="{4B78BAF1-C5EC-4900-A087-DAB165902F69}"/>
    <cellStyle name="Számítás 8 10" xfId="15655" xr:uid="{EE26657C-BA90-46B5-A910-4622212D7163}"/>
    <cellStyle name="Számítás 8 11" xfId="16984" xr:uid="{AFCEEE15-5E56-4E92-84FB-5FECE74D5837}"/>
    <cellStyle name="Számítás 8 12" xfId="18315" xr:uid="{B8383ED3-E79F-4B2E-B367-C38DFCC3E659}"/>
    <cellStyle name="Számítás 8 13" xfId="19260" xr:uid="{D2CCEA97-726C-4C41-A3C7-F63633035CC1}"/>
    <cellStyle name="Számítás 8 14" xfId="20705" xr:uid="{6512241F-D924-481E-B8BC-C7A1D4B02162}"/>
    <cellStyle name="Számítás 8 15" xfId="21997" xr:uid="{F670ADB6-8239-4273-AFAD-327F6B4DC18C}"/>
    <cellStyle name="Számítás 8 16" xfId="23286" xr:uid="{786FBEEC-7E41-40DB-8318-F2B296697C89}"/>
    <cellStyle name="Számítás 8 2" xfId="4672" xr:uid="{2D2F318A-EDD8-440B-BC4A-02AE339B24C6}"/>
    <cellStyle name="Számítás 8 3" xfId="6351" xr:uid="{EF3F239C-D9D0-4429-A4DA-86AB795438CC}"/>
    <cellStyle name="Számítás 8 4" xfId="7680" xr:uid="{D0C3D032-0426-4EDE-93CD-594317EB8169}"/>
    <cellStyle name="Számítás 8 5" xfId="9009" xr:uid="{54AF6479-BB0B-4E2B-866D-A3EDCA4E390D}"/>
    <cellStyle name="Számítás 8 6" xfId="9972" xr:uid="{3F0C3052-3337-4297-ACF4-121B81B80A9D}"/>
    <cellStyle name="Számítás 8 7" xfId="11312" xr:uid="{D5E27B28-FEB1-4F1E-9321-7EBBFBA6EA59}"/>
    <cellStyle name="Számítás 8 8" xfId="13158" xr:uid="{D100203E-D36C-4EB3-861F-DC8BC64AF91D}"/>
    <cellStyle name="Számítás 8 9" xfId="14325" xr:uid="{07E55AAD-FA60-4672-A9AA-6C4422E2FE55}"/>
    <cellStyle name="Számítás 9" xfId="4171" xr:uid="{02AB5060-058B-42C6-B740-9C8D3086261E}"/>
    <cellStyle name="Texto de advertencia" xfId="2685" xr:uid="{CAC15C23-DD23-45B8-A83D-E463F7054AC3}"/>
    <cellStyle name="Texto explicativo" xfId="2686" xr:uid="{3BFAF24E-ADA6-4EAF-B474-E8EB83B1010C}"/>
    <cellStyle name="Title" xfId="2493" xr:uid="{B126BB6F-8E73-4DDF-B42D-1EDAC65C6B1F}"/>
    <cellStyle name="Title 2" xfId="707" xr:uid="{0D24B662-41B0-4D4E-AE74-4DD649F57683}"/>
    <cellStyle name="Title 3" xfId="2771" xr:uid="{1F46B01A-F59A-4884-8F4E-B5494ABF2176}"/>
    <cellStyle name="Título" xfId="2688" xr:uid="{E5997F28-4B16-4A0A-B164-B9DC09264DC2}"/>
    <cellStyle name="Título 1" xfId="2689" xr:uid="{88D75299-B16E-4011-8B7C-922F75DD3D30}"/>
    <cellStyle name="Título 2" xfId="2690" xr:uid="{82306E73-DF58-4133-91EB-DD59390871D5}"/>
    <cellStyle name="Título 3" xfId="2691" xr:uid="{860089FD-4B29-40E0-B577-4D1AFC4FF377}"/>
    <cellStyle name="Título_20091015 DE_Proposed amendments to CR SEC_MKR" xfId="2692" xr:uid="{A144C025-D163-49D0-AD9F-15799FBC4A18}"/>
    <cellStyle name="Total" xfId="2494" xr:uid="{75872392-5DD6-47E5-8255-43C4049CE97A}"/>
    <cellStyle name="Total 2" xfId="708" xr:uid="{056731E9-814B-41E1-A7DF-1B6FDEE679C4}"/>
    <cellStyle name="Total 2 10" xfId="3666" xr:uid="{6FD615FA-EFC4-4A71-9CC6-8CD14D9CBCA4}"/>
    <cellStyle name="Total 2 10 10" xfId="15966" xr:uid="{521B4BFF-00F5-4D4B-A39D-CC2805325D85}"/>
    <cellStyle name="Total 2 10 11" xfId="17295" xr:uid="{7F3CCA29-C03A-476E-B98B-7558C15B4F62}"/>
    <cellStyle name="Total 2 10 12" xfId="18626" xr:uid="{62644C2C-04BA-4C93-BE8B-BE3DA25C95FE}"/>
    <cellStyle name="Total 2 10 13" xfId="19347" xr:uid="{D76A8B22-3A11-4DDF-8DA0-FCD218B60DF7}"/>
    <cellStyle name="Total 2 10 14" xfId="21016" xr:uid="{804774F9-12AC-4CE0-AC10-7FBF62620727}"/>
    <cellStyle name="Total 2 10 15" xfId="22308" xr:uid="{B9D3B0AF-9B8C-4792-A72A-32C3C59D6509}"/>
    <cellStyle name="Total 2 10 16" xfId="23597" xr:uid="{A0386B93-A9EE-47ED-8DAF-0350DC754B05}"/>
    <cellStyle name="Total 2 10 2" xfId="4772" xr:uid="{848D660D-DC7A-4592-8DA4-462C3A449C13}"/>
    <cellStyle name="Total 2 10 3" xfId="6662" xr:uid="{E8BEDE8F-6BE5-4909-BB81-46121E97C11F}"/>
    <cellStyle name="Total 2 10 4" xfId="7991" xr:uid="{EE09181D-A940-4173-B104-7960E9A4D500}"/>
    <cellStyle name="Total 2 10 5" xfId="9320" xr:uid="{54CFD2CF-A299-4BB5-952C-261325F2DF74}"/>
    <cellStyle name="Total 2 10 6" xfId="10070" xr:uid="{038BB2C8-CB1D-4C29-BBB2-C2D6924DE514}"/>
    <cellStyle name="Total 2 10 7" xfId="11412" xr:uid="{15CE35E9-D698-4A82-84EB-696B6EF32328}"/>
    <cellStyle name="Total 2 10 8" xfId="12614" xr:uid="{262F8F7A-E658-4FCE-9075-60B1F532D34B}"/>
    <cellStyle name="Total 2 10 9" xfId="14636" xr:uid="{5FFC29F6-262F-4CB2-A29C-2F8C468337F2}"/>
    <cellStyle name="Total 2 11" xfId="3825" xr:uid="{3E4484C4-6647-4BE0-A2A7-E451C87D63A6}"/>
    <cellStyle name="Total 2 11 10" xfId="16125" xr:uid="{145A9C5A-714D-4F67-AB94-0E38F7F853CB}"/>
    <cellStyle name="Total 2 11 11" xfId="17454" xr:uid="{3339BBEF-5F6B-4055-A4F2-D12E9E57EFCB}"/>
    <cellStyle name="Total 2 11 12" xfId="18785" xr:uid="{C82640BC-B45F-4B5B-A3A9-72B12C17BE7B}"/>
    <cellStyle name="Total 2 11 13" xfId="19421" xr:uid="{0FF41EFC-1181-4199-B3CF-4B8122D349B2}"/>
    <cellStyle name="Total 2 11 14" xfId="21175" xr:uid="{2B120CF6-37F5-4C44-A919-1FF7D71FD6F4}"/>
    <cellStyle name="Total 2 11 15" xfId="22467" xr:uid="{5A6BCCB6-4C5B-4446-8632-47429DDF910D}"/>
    <cellStyle name="Total 2 11 16" xfId="23756" xr:uid="{90269BFB-D5DC-4BB1-983A-6A8C4D22A89F}"/>
    <cellStyle name="Total 2 11 2" xfId="4857" xr:uid="{1674FA30-A6D9-4B44-B932-D3438C4FF080}"/>
    <cellStyle name="Total 2 11 3" xfId="6821" xr:uid="{FFD2CA7D-6565-43FF-9ADE-C2921CA1BD54}"/>
    <cellStyle name="Total 2 11 4" xfId="8150" xr:uid="{1E55D998-0DAB-46C9-A617-3B5400FBE784}"/>
    <cellStyle name="Total 2 11 5" xfId="9479" xr:uid="{C2E9C2AA-A8A2-4EFA-A7D9-E7BACB12372E}"/>
    <cellStyle name="Total 2 11 6" xfId="10151" xr:uid="{E3CB1D4A-0478-4FC0-BB2C-09DA18D08E5D}"/>
    <cellStyle name="Total 2 11 7" xfId="10047" xr:uid="{B36E8780-F09A-41A6-B8EF-1FA868861CBC}"/>
    <cellStyle name="Total 2 11 8" xfId="12496" xr:uid="{75E95A24-116D-437E-BC89-DC9FDE055135}"/>
    <cellStyle name="Total 2 11 9" xfId="14795" xr:uid="{30529330-94D8-4CFD-A32C-7F9FF8590699}"/>
    <cellStyle name="Total 2 12" xfId="2693" xr:uid="{CDCB31B9-FD8E-415C-A488-D20CA015A9BF}"/>
    <cellStyle name="Total 2 13" xfId="4362" xr:uid="{0A2588DD-B720-43C2-93E9-8DA680F8D066}"/>
    <cellStyle name="Total 2 14" xfId="4763" xr:uid="{81A82759-E8C5-45E5-9BC2-08B0C6B0A2C2}"/>
    <cellStyle name="Total 2 15" xfId="5166" xr:uid="{08D41EE0-402B-457F-892E-269055E74282}"/>
    <cellStyle name="Total 2 16" xfId="4846" xr:uid="{04C35045-4E8B-49ED-B9B2-2473AC89CE6C}"/>
    <cellStyle name="Total 2 17" xfId="4521" xr:uid="{74C7D83F-EAEE-4B52-A3E9-673488193AC0}"/>
    <cellStyle name="Total 2 18" xfId="10957" xr:uid="{BAF1F43E-1D6C-4D85-865A-8FEA50500627}"/>
    <cellStyle name="Total 2 19" xfId="12703" xr:uid="{EEEFD0EC-184C-4456-9A0A-37A80073E3B2}"/>
    <cellStyle name="Total 2 2" xfId="2819" xr:uid="{AC57A5FB-7545-45FB-AA80-FE4F2FD40149}"/>
    <cellStyle name="Total 2 2 10" xfId="3117" xr:uid="{74C6DC60-7708-4386-9796-BE7923C13420}"/>
    <cellStyle name="Total 2 2 10 10" xfId="15417" xr:uid="{6DFEDAD2-C746-4B7D-B0BE-D8A7ED63612C}"/>
    <cellStyle name="Total 2 2 10 11" xfId="16746" xr:uid="{8DE14546-93D5-45B9-8BEA-89CBC6E52D54}"/>
    <cellStyle name="Total 2 2 10 12" xfId="18077" xr:uid="{57990201-A05C-41CD-9107-0345EE4D31A3}"/>
    <cellStyle name="Total 2 2 10 13" xfId="19182" xr:uid="{05487056-D708-47F5-A0B7-9540DD08E2C5}"/>
    <cellStyle name="Total 2 2 10 14" xfId="20467" xr:uid="{5F9B6DCD-1CAE-4E00-B23E-D27180F97D99}"/>
    <cellStyle name="Total 2 2 10 15" xfId="21759" xr:uid="{6CD69AD8-1FBA-47B0-AE2A-3D8EC69CD18C}"/>
    <cellStyle name="Total 2 2 10 16" xfId="23048" xr:uid="{A2C06097-02FD-4984-9743-66EC3687D2B1}"/>
    <cellStyle name="Total 2 2 10 2" xfId="4573" xr:uid="{BD9826A6-DD0B-47C2-A314-A5F29A583F8D}"/>
    <cellStyle name="Total 2 2 10 3" xfId="6113" xr:uid="{77767025-4DB3-410C-89D6-D228E69B02FE}"/>
    <cellStyle name="Total 2 2 10 4" xfId="7442" xr:uid="{10182736-71FE-43A9-95BE-C008423DB052}"/>
    <cellStyle name="Total 2 2 10 5" xfId="8771" xr:uid="{27D119C6-8A0E-4DAD-848E-ACB82E513CB6}"/>
    <cellStyle name="Total 2 2 10 6" xfId="9881" xr:uid="{A02C6FD7-D675-4F15-8B35-D2DCFD670FE4}"/>
    <cellStyle name="Total 2 2 10 7" xfId="11214" xr:uid="{90B36772-3998-4389-910B-671545CADFF3}"/>
    <cellStyle name="Total 2 2 10 8" xfId="13742" xr:uid="{54EA22DA-3332-45C3-9D13-E78B7DD52B1F}"/>
    <cellStyle name="Total 2 2 10 9" xfId="14087" xr:uid="{C47A0316-4225-43C7-8ADE-ACCFE6FD9B0B}"/>
    <cellStyle name="Total 2 2 11" xfId="2433" xr:uid="{B227BD06-3D15-4E9C-9741-6FE595F32666}"/>
    <cellStyle name="Total 2 2 12" xfId="5815" xr:uid="{2F78A801-4900-4510-9FD6-7DAE1AEB1983}"/>
    <cellStyle name="Total 2 2 13" xfId="7145" xr:uid="{1ED90B66-B549-40AF-9F43-65EB0D6E26E1}"/>
    <cellStyle name="Total 2 2 14" xfId="8474" xr:uid="{1C2DEE2F-AE6C-4144-86AC-B978EDBBD1C0}"/>
    <cellStyle name="Total 2 2 15" xfId="4364" xr:uid="{CDE47213-C40A-4E21-BDEF-4D93ADF0F712}"/>
    <cellStyle name="Total 2 2 16" xfId="10761" xr:uid="{CF52CEB4-3569-4912-9DCF-E9221E72C540}"/>
    <cellStyle name="Total 2 2 17" xfId="12838" xr:uid="{74695B71-EBAC-41C7-A094-C701EC59A295}"/>
    <cellStyle name="Total 2 2 18" xfId="13790" xr:uid="{C5DC7780-AC68-4703-BFA3-0BA92B23F1DD}"/>
    <cellStyle name="Total 2 2 19" xfId="15119" xr:uid="{BB6395AB-1ECC-4DAA-A90E-507694C2B52B}"/>
    <cellStyle name="Total 2 2 2" xfId="2858" xr:uid="{9D983132-2F00-41D3-A1A3-CFD06DFCF494}"/>
    <cellStyle name="Total 2 2 2 10" xfId="5258" xr:uid="{39078FAA-E5C7-4A75-ADD2-FB2A4006E611}"/>
    <cellStyle name="Total 2 2 2 11" xfId="5854" xr:uid="{E60015C1-BE31-4123-AB33-083BDC2DDEB6}"/>
    <cellStyle name="Total 2 2 2 12" xfId="7184" xr:uid="{34405DC6-95D2-4301-8927-255A2F2AC477}"/>
    <cellStyle name="Total 2 2 2 13" xfId="8513" xr:uid="{AF896365-B4A7-42BC-985A-81A97D546734}"/>
    <cellStyle name="Total 2 2 2 14" xfId="10533" xr:uid="{05F942D8-63E7-474A-93DA-CD78693139A9}"/>
    <cellStyle name="Total 2 2 2 15" xfId="11895" xr:uid="{C6B9B200-AEFD-46E5-92EF-6F1D0EACD91B}"/>
    <cellStyle name="Total 2 2 2 16" xfId="13150" xr:uid="{14A8DE01-BCFE-410B-831B-9E5937FD0BFF}"/>
    <cellStyle name="Total 2 2 2 17" xfId="13829" xr:uid="{CA408F05-9D89-46D4-BB05-E3E72E7E09E7}"/>
    <cellStyle name="Total 2 2 2 18" xfId="15158" xr:uid="{B9FF951E-979D-4B02-9A56-08196FE39459}"/>
    <cellStyle name="Total 2 2 2 19" xfId="16488" xr:uid="{323459C5-8579-44DF-AD44-E089A334FD96}"/>
    <cellStyle name="Total 2 2 2 2" xfId="2921" xr:uid="{7F5D0DA0-E56F-42F3-B4E7-B28285381719}"/>
    <cellStyle name="Total 2 2 2 2 10" xfId="7247" xr:uid="{F23CEB0C-9A28-4C06-B3FE-11A3BDE51B03}"/>
    <cellStyle name="Total 2 2 2 2 11" xfId="8576" xr:uid="{DF336788-D2B8-47EC-AC9E-E370CE448173}"/>
    <cellStyle name="Total 2 2 2 2 12" xfId="10225" xr:uid="{ABB3CF17-70EC-4113-873E-2962A48FBE4C}"/>
    <cellStyle name="Total 2 2 2 2 13" xfId="11572" xr:uid="{A7EB61EC-D105-425F-B707-78CEF2045D46}"/>
    <cellStyle name="Total 2 2 2 2 14" xfId="12997" xr:uid="{30EED0F5-453D-4678-8916-C1CC6B265C7A}"/>
    <cellStyle name="Total 2 2 2 2 15" xfId="13892" xr:uid="{AEA018E5-7049-4F7B-A3E6-6F753C3BEC98}"/>
    <cellStyle name="Total 2 2 2 2 16" xfId="15221" xr:uid="{60D546ED-57A2-4A9B-993F-973506E89DCF}"/>
    <cellStyle name="Total 2 2 2 2 17" xfId="16551" xr:uid="{51667965-3D81-47CB-8F69-157D00208AB0}"/>
    <cellStyle name="Total 2 2 2 2 18" xfId="17881" xr:uid="{BAD1CDB5-7DA5-4714-A42A-A6B9FC19DBC9}"/>
    <cellStyle name="Total 2 2 2 2 19" xfId="19488" xr:uid="{99524AC4-B73C-46FD-923D-8AED41E8B9E3}"/>
    <cellStyle name="Total 2 2 2 2 2" xfId="3270" xr:uid="{ECF9A547-6EF9-4EA9-92E1-6CB9BEF48060}"/>
    <cellStyle name="Total 2 2 2 2 2 10" xfId="15570" xr:uid="{6D10F502-B922-4E7E-A013-CAAAFF33589E}"/>
    <cellStyle name="Total 2 2 2 2 2 11" xfId="16899" xr:uid="{37E6C066-088A-495B-BA2D-D3EF7463424B}"/>
    <cellStyle name="Total 2 2 2 2 2 12" xfId="18230" xr:uid="{AFDECA12-D7DC-4D40-9EF5-5E515D5C9F87}"/>
    <cellStyle name="Total 2 2 2 2 2 13" xfId="19688" xr:uid="{14012758-D326-4ADA-8D7E-ED26E6AB36DF}"/>
    <cellStyle name="Total 2 2 2 2 2 14" xfId="20620" xr:uid="{BC51CD43-0F4D-4DA7-8739-5212C3F363F8}"/>
    <cellStyle name="Total 2 2 2 2 2 15" xfId="21912" xr:uid="{B36BFB2D-30C4-4C48-A51C-94EF3A8AF5EE}"/>
    <cellStyle name="Total 2 2 2 2 2 16" xfId="23201" xr:uid="{F4318DA4-52C0-4647-9725-5CBE031B2D62}"/>
    <cellStyle name="Total 2 2 2 2 2 2" xfId="5187" xr:uid="{075AC6B1-BED2-40FA-92DC-9B5D60BA0391}"/>
    <cellStyle name="Total 2 2 2 2 2 3" xfId="6266" xr:uid="{34B20A99-6ABE-404D-AED2-A9400B474077}"/>
    <cellStyle name="Total 2 2 2 2 2 4" xfId="7595" xr:uid="{0344C220-B7FB-4793-9952-846C05979B7A}"/>
    <cellStyle name="Total 2 2 2 2 2 5" xfId="8924" xr:uid="{193ACEB2-1B0D-463B-B7D1-2268BB63F11C}"/>
    <cellStyle name="Total 2 2 2 2 2 6" xfId="10464" xr:uid="{2F4A7204-AE5E-4A13-996F-0424426CC0FF}"/>
    <cellStyle name="Total 2 2 2 2 2 7" xfId="11824" xr:uid="{7C543B5D-844D-41F6-8D88-562761B11777}"/>
    <cellStyle name="Total 2 2 2 2 2 8" xfId="12599" xr:uid="{20F5B713-0136-44D0-A799-8B8CA4D3A159}"/>
    <cellStyle name="Total 2 2 2 2 2 9" xfId="14240" xr:uid="{54927B95-4C10-40B2-95F9-640FA1DF3C82}"/>
    <cellStyle name="Total 2 2 2 2 20" xfId="20287" xr:uid="{A6C20051-8E66-449E-B5A0-209C3CDC761D}"/>
    <cellStyle name="Total 2 2 2 2 21" xfId="21580" xr:uid="{BC71EAD2-A29A-4ADF-9803-3B5FB51A78B8}"/>
    <cellStyle name="Total 2 2 2 2 22" xfId="22871" xr:uid="{D563B943-55FA-4DE5-B86F-BA5BF9013642}"/>
    <cellStyle name="Total 2 2 2 2 3" xfId="3435" xr:uid="{97BBA370-EA19-4943-878A-E5B9249438B0}"/>
    <cellStyle name="Total 2 2 2 2 3 10" xfId="15735" xr:uid="{B9BA7BAC-25FA-4E99-B1F5-494F1A5C31CE}"/>
    <cellStyle name="Total 2 2 2 2 3 11" xfId="17064" xr:uid="{5F633CD5-2FE7-46A7-B974-0078B72F5631}"/>
    <cellStyle name="Total 2 2 2 2 3 12" xfId="18395" xr:uid="{D54CF5F7-D6DC-4888-8C70-0F76C683EC2D}"/>
    <cellStyle name="Total 2 2 2 2 3 13" xfId="19647" xr:uid="{9CE4213B-E4E6-4AC8-9745-86335BE2CC35}"/>
    <cellStyle name="Total 2 2 2 2 3 14" xfId="20785" xr:uid="{C0CE5DA3-07D0-43EA-9607-24B360958995}"/>
    <cellStyle name="Total 2 2 2 2 3 15" xfId="22077" xr:uid="{53D9D7D3-6443-4572-BE6B-5109DB11E1DA}"/>
    <cellStyle name="Total 2 2 2 2 3 16" xfId="23366" xr:uid="{7B21317B-7304-418F-9A61-829AD4D2B58B}"/>
    <cellStyle name="Total 2 2 2 2 3 2" xfId="5133" xr:uid="{BDA7954E-9E36-40CC-8E0F-0CE81E8FF054}"/>
    <cellStyle name="Total 2 2 2 2 3 3" xfId="6431" xr:uid="{54F72371-D8C2-4FDA-AEB2-DCE46B7FC853}"/>
    <cellStyle name="Total 2 2 2 2 3 4" xfId="7760" xr:uid="{A327C9B3-C879-4068-BD20-4D0CB1F59260}"/>
    <cellStyle name="Total 2 2 2 2 3 5" xfId="9089" xr:uid="{75C64B80-409F-4574-BF87-18CD4A8F6C28}"/>
    <cellStyle name="Total 2 2 2 2 3 6" xfId="10412" xr:uid="{DD45384E-FDEE-41A9-ADBA-499C675C40B5}"/>
    <cellStyle name="Total 2 2 2 2 3 7" xfId="11770" xr:uid="{2A038EA4-06D9-4F17-AF10-B9DBAEBDD7DD}"/>
    <cellStyle name="Total 2 2 2 2 3 8" xfId="13413" xr:uid="{50C96AE4-8874-4B53-BCCB-E940ED28FE09}"/>
    <cellStyle name="Total 2 2 2 2 3 9" xfId="14405" xr:uid="{275E2DAA-F770-4355-B706-820C4CC68599}"/>
    <cellStyle name="Total 2 2 2 2 4" xfId="3595" xr:uid="{9B1265F0-EE11-4FB8-B110-66B0166E35F9}"/>
    <cellStyle name="Total 2 2 2 2 4 10" xfId="15895" xr:uid="{95727667-B969-452D-83B0-02258366643A}"/>
    <cellStyle name="Total 2 2 2 2 4 11" xfId="17224" xr:uid="{EC7C6C5A-BDFC-4926-A591-95414602A799}"/>
    <cellStyle name="Total 2 2 2 2 4 12" xfId="18555" xr:uid="{A44EBF6D-59F5-4890-8228-D46E4EFF9BAC}"/>
    <cellStyle name="Total 2 2 2 2 4 13" xfId="19156" xr:uid="{822ACFFE-1106-4266-80B6-23BD09E55BBD}"/>
    <cellStyle name="Total 2 2 2 2 4 14" xfId="20945" xr:uid="{C4334903-AC7B-42A3-B0EE-B8AFBFB276C5}"/>
    <cellStyle name="Total 2 2 2 2 4 15" xfId="22237" xr:uid="{AA6678B1-255C-4812-9AFD-6E3066AFCA42}"/>
    <cellStyle name="Total 2 2 2 2 4 16" xfId="23526" xr:uid="{BB4C7BF1-AFBC-4D6D-9111-A644AA49052A}"/>
    <cellStyle name="Total 2 2 2 2 4 2" xfId="4547" xr:uid="{3975CAF6-6EBB-4C8A-8C3A-FAF69333F203}"/>
    <cellStyle name="Total 2 2 2 2 4 3" xfId="6591" xr:uid="{7D09DB73-92EE-46F2-B026-569025D865F1}"/>
    <cellStyle name="Total 2 2 2 2 4 4" xfId="7920" xr:uid="{2BFAEB44-70F4-4801-9911-62B7C060D841}"/>
    <cellStyle name="Total 2 2 2 2 4 5" xfId="9249" xr:uid="{F2B55301-061A-4F0D-96E0-C58A73D7FED3}"/>
    <cellStyle name="Total 2 2 2 2 4 6" xfId="9855" xr:uid="{CEE8EFE0-06EF-49D5-BD6D-D6DA841B3188}"/>
    <cellStyle name="Total 2 2 2 2 4 7" xfId="11188" xr:uid="{71A1D2E5-4537-4B31-8402-4614569A3FEF}"/>
    <cellStyle name="Total 2 2 2 2 4 8" xfId="13483" xr:uid="{6E2E2571-A04B-431B-B5D9-B84C06D1DFF6}"/>
    <cellStyle name="Total 2 2 2 2 4 9" xfId="14565" xr:uid="{DFA96F71-ABEE-40F4-8B83-B76AAEBBAF0B}"/>
    <cellStyle name="Total 2 2 2 2 5" xfId="3754" xr:uid="{AD8F321D-03C1-4999-9E83-CBC20E6F6B04}"/>
    <cellStyle name="Total 2 2 2 2 5 10" xfId="16054" xr:uid="{518F03A1-102B-4CEC-B229-644857F20560}"/>
    <cellStyle name="Total 2 2 2 2 5 11" xfId="17383" xr:uid="{91D11E60-B94C-46C4-8235-23E482E5975C}"/>
    <cellStyle name="Total 2 2 2 2 5 12" xfId="18714" xr:uid="{881FE2CC-A86B-4371-AB41-ABF7E3AC8FD7}"/>
    <cellStyle name="Total 2 2 2 2 5 13" xfId="12056" xr:uid="{7FCBAC2C-BF67-4238-AE22-D1D328F2F604}"/>
    <cellStyle name="Total 2 2 2 2 5 14" xfId="21104" xr:uid="{773B74B7-ECE5-40A1-AC05-755417A2666F}"/>
    <cellStyle name="Total 2 2 2 2 5 15" xfId="22396" xr:uid="{B34D7B85-6CF0-4817-90C9-39A55EF911A1}"/>
    <cellStyle name="Total 2 2 2 2 5 16" xfId="23685" xr:uid="{6F0B7172-9F55-4366-8994-95211DD9B1A7}"/>
    <cellStyle name="Total 2 2 2 2 5 2" xfId="2617" xr:uid="{F6839FB9-7A47-4BE3-A4D3-D5E57CE78843}"/>
    <cellStyle name="Total 2 2 2 2 5 3" xfId="6750" xr:uid="{FDEC9AF1-1082-4961-AEDB-C4779832CBF9}"/>
    <cellStyle name="Total 2 2 2 2 5 4" xfId="8079" xr:uid="{6A6E6B33-36C9-4550-A473-1E6165B1450A}"/>
    <cellStyle name="Total 2 2 2 2 5 5" xfId="9408" xr:uid="{D67BB5F3-E106-43FA-BA0D-5FBF61226D10}"/>
    <cellStyle name="Total 2 2 2 2 5 6" xfId="6001" xr:uid="{D1C62308-F2D6-4710-A770-488294803C35}"/>
    <cellStyle name="Total 2 2 2 2 5 7" xfId="11322" xr:uid="{40629819-B554-458E-80B8-A2DB91F61F3F}"/>
    <cellStyle name="Total 2 2 2 2 5 8" xfId="13678" xr:uid="{F5FF59E0-25C1-48CB-A36C-C965408E17A9}"/>
    <cellStyle name="Total 2 2 2 2 5 9" xfId="14724" xr:uid="{374E1533-6D0D-4D42-B214-CC2357C170C6}"/>
    <cellStyle name="Total 2 2 2 2 6" xfId="3909" xr:uid="{FC7314BF-B472-42BE-A6D9-77189E10006D}"/>
    <cellStyle name="Total 2 2 2 2 6 10" xfId="16209" xr:uid="{E53CAC3F-340A-447E-B797-507644ACAE2D}"/>
    <cellStyle name="Total 2 2 2 2 6 11" xfId="17538" xr:uid="{380585C7-AF46-43C0-8F8A-B7EB767EF873}"/>
    <cellStyle name="Total 2 2 2 2 6 12" xfId="18869" xr:uid="{20834346-7277-4528-8471-2B14CD170179}"/>
    <cellStyle name="Total 2 2 2 2 6 13" xfId="20012" xr:uid="{F563E79C-7F33-466A-A86D-2A4532324B4B}"/>
    <cellStyle name="Total 2 2 2 2 6 14" xfId="21259" xr:uid="{CAA3C9A9-9B2B-4E28-B4E9-7AF0C9A1DC87}"/>
    <cellStyle name="Total 2 2 2 2 6 15" xfId="22551" xr:uid="{9E74D8C7-BF9C-443A-AA18-1E54D73A06B2}"/>
    <cellStyle name="Total 2 2 2 2 6 16" xfId="23840" xr:uid="{237C7D00-5932-4D19-8B02-E39CB6A4DB91}"/>
    <cellStyle name="Total 2 2 2 2 6 2" xfId="5585" xr:uid="{5C9B366E-233E-4927-B229-A36840FBDEAB}"/>
    <cellStyle name="Total 2 2 2 2 6 3" xfId="6905" xr:uid="{376A97D2-9BFE-4DAF-809B-1FC5C92A1C8C}"/>
    <cellStyle name="Total 2 2 2 2 6 4" xfId="8234" xr:uid="{E158B342-6D1B-4EBD-966F-203F9F88D943}"/>
    <cellStyle name="Total 2 2 2 2 6 5" xfId="9563" xr:uid="{2AFB9C20-0BA6-4C78-87CE-AE28C5108861}"/>
    <cellStyle name="Total 2 2 2 2 6 6" xfId="10840" xr:uid="{9E9460F8-6D3D-4431-A75A-42ECD9525D8F}"/>
    <cellStyle name="Total 2 2 2 2 6 7" xfId="12373" xr:uid="{74CE722D-C0B5-44AD-9DD7-C20D05826286}"/>
    <cellStyle name="Total 2 2 2 2 6 8" xfId="12453" xr:uid="{3B4EAB10-5EEF-4FB9-8170-586FA59A9C32}"/>
    <cellStyle name="Total 2 2 2 2 6 9" xfId="14879" xr:uid="{97849250-1AEE-4327-B8E6-8F83B37F2360}"/>
    <cellStyle name="Total 2 2 2 2 7" xfId="4061" xr:uid="{9595EA60-6C88-475C-BBD3-4058503378EA}"/>
    <cellStyle name="Total 2 2 2 2 7 10" xfId="16361" xr:uid="{22BC4D1A-88DF-4A9E-B760-B5B971115EEC}"/>
    <cellStyle name="Total 2 2 2 2 7 11" xfId="17690" xr:uid="{F4FA8356-F05A-4AE4-9015-7D67AF1D546E}"/>
    <cellStyle name="Total 2 2 2 2 7 12" xfId="19021" xr:uid="{B65F5090-B461-4B50-B414-975DBE2B3B0D}"/>
    <cellStyle name="Total 2 2 2 2 7 13" xfId="17810" xr:uid="{982028CE-8C0B-417E-B456-50F210F8C969}"/>
    <cellStyle name="Total 2 2 2 2 7 14" xfId="21411" xr:uid="{85784E1E-F1E3-4CAA-9714-60E9DD49FF78}"/>
    <cellStyle name="Total 2 2 2 2 7 15" xfId="22703" xr:uid="{4ACF95BB-3B0E-4FB9-93B5-2B6982C073A9}"/>
    <cellStyle name="Total 2 2 2 2 7 16" xfId="23992" xr:uid="{4FDAEF3C-17D3-4D95-8B07-0F821F0AF7B6}"/>
    <cellStyle name="Total 2 2 2 2 7 2" xfId="4213" xr:uid="{760BB400-53B8-44D5-874A-995BD702CEDE}"/>
    <cellStyle name="Total 2 2 2 2 7 3" xfId="7057" xr:uid="{3FB3AC8B-8722-4C51-9506-95317EBD773D}"/>
    <cellStyle name="Total 2 2 2 2 7 4" xfId="8386" xr:uid="{DF5E1AC4-F54F-41D3-AF2D-0F9CB63CF0FF}"/>
    <cellStyle name="Total 2 2 2 2 7 5" xfId="9715" xr:uid="{642C3924-64FF-41E6-9D17-3584341AEE59}"/>
    <cellStyle name="Total 2 2 2 2 7 6" xfId="8505" xr:uid="{26321EE9-D40A-472B-810D-263BC2E3D7F6}"/>
    <cellStyle name="Total 2 2 2 2 7 7" xfId="11053" xr:uid="{F5AAA80F-79FF-4473-99C5-C1EC180D4FB3}"/>
    <cellStyle name="Total 2 2 2 2 7 8" xfId="12913" xr:uid="{9C225F6E-8CF2-429C-965B-93E6D11470D7}"/>
    <cellStyle name="Total 2 2 2 2 7 9" xfId="15031" xr:uid="{D8545F9F-E8CD-4B54-9CA9-1CC87A839766}"/>
    <cellStyle name="Total 2 2 2 2 8" xfId="4933" xr:uid="{097FA707-4B7E-439F-900A-39CFBAF0285D}"/>
    <cellStyle name="Total 2 2 2 2 9" xfId="5917" xr:uid="{00E87633-67EA-4515-B154-9C9290881DBC}"/>
    <cellStyle name="Total 2 2 2 20" xfId="17818" xr:uid="{D0ADE509-0630-46D7-9C09-06DE791A2FE2}"/>
    <cellStyle name="Total 2 2 2 21" xfId="19750" xr:uid="{FBA08733-E363-48CB-82EA-9642501635E7}"/>
    <cellStyle name="Total 2 2 2 22" xfId="20232" xr:uid="{F68417A4-07B4-4077-9A24-CE4845219119}"/>
    <cellStyle name="Total 2 2 2 23" xfId="21525" xr:uid="{ED6E1EF8-55E7-40E0-8D45-2D27E62E0601}"/>
    <cellStyle name="Total 2 2 2 24" xfId="22816" xr:uid="{8D3A4F01-DC5C-4742-9109-D72ED59C317D}"/>
    <cellStyle name="Total 2 2 2 3" xfId="2982" xr:uid="{B2119E52-1AEB-4B9A-A656-F1B3ED175953}"/>
    <cellStyle name="Total 2 2 2 3 10" xfId="7308" xr:uid="{0568D11A-C48B-4434-9277-9851E49E6346}"/>
    <cellStyle name="Total 2 2 2 3 11" xfId="8637" xr:uid="{AA620B74-DD9A-4274-8BD3-5B6CD4BFC8B2}"/>
    <cellStyle name="Total 2 2 2 3 12" xfId="9890" xr:uid="{10B9F929-E5E3-4795-AA10-0E0FE37BC6C5}"/>
    <cellStyle name="Total 2 2 2 3 13" xfId="11223" xr:uid="{CC4A9927-C129-4C02-8F3F-A06249CB0DA3}"/>
    <cellStyle name="Total 2 2 2 3 14" xfId="13221" xr:uid="{FAFCDAD4-14BA-461E-B083-6F226491B0E6}"/>
    <cellStyle name="Total 2 2 2 3 15" xfId="13953" xr:uid="{085B08DB-27FC-4A87-B79E-308CC5423281}"/>
    <cellStyle name="Total 2 2 2 3 16" xfId="15282" xr:uid="{339F30A9-ECE6-4F38-95B4-185CC6B9FC61}"/>
    <cellStyle name="Total 2 2 2 3 17" xfId="16612" xr:uid="{1B647F70-78B4-4123-8B93-972B8AF1A71D}"/>
    <cellStyle name="Total 2 2 2 3 18" xfId="17942" xr:uid="{8A7CE542-5B5B-4F0D-B6C8-F1CFC32F12AF}"/>
    <cellStyle name="Total 2 2 2 3 19" xfId="19188" xr:uid="{5BFAEFD7-D78A-4618-8DC7-EAD8C705DD01}"/>
    <cellStyle name="Total 2 2 2 3 2" xfId="3331" xr:uid="{9B2FE05C-49CD-487E-BD07-6D51E59E2510}"/>
    <cellStyle name="Total 2 2 2 3 2 10" xfId="15631" xr:uid="{4E13209C-5F3F-4239-9564-DB9BC3D16D79}"/>
    <cellStyle name="Total 2 2 2 3 2 11" xfId="16960" xr:uid="{F126551D-31B9-4DB9-BD72-8EDD6C82645F}"/>
    <cellStyle name="Total 2 2 2 3 2 12" xfId="18291" xr:uid="{41A06A68-4739-4CFA-A0D3-AF90F0717A2A}"/>
    <cellStyle name="Total 2 2 2 3 2 13" xfId="19940" xr:uid="{3F7A44AD-E2BA-4980-A5A7-3343330CBD6D}"/>
    <cellStyle name="Total 2 2 2 3 2 14" xfId="20681" xr:uid="{F3F0DA0D-E172-42F2-BC75-13A4042EDAB6}"/>
    <cellStyle name="Total 2 2 2 3 2 15" xfId="21973" xr:uid="{41160B5C-0DE1-4603-87D2-A74690C7AD41}"/>
    <cellStyle name="Total 2 2 2 3 2 16" xfId="23262" xr:uid="{5EFD6FC7-6791-4EFC-8950-B2100243DC3F}"/>
    <cellStyle name="Total 2 2 2 3 2 2" xfId="5497" xr:uid="{13F96379-6631-4ED5-91C9-DE2CD61379E8}"/>
    <cellStyle name="Total 2 2 2 3 2 3" xfId="6327" xr:uid="{181F9BAE-D62E-43DC-8EE1-BC07048F0FB2}"/>
    <cellStyle name="Total 2 2 2 3 2 4" xfId="7656" xr:uid="{D0A85EA9-B637-497A-9C6D-2F6DBA952BA0}"/>
    <cellStyle name="Total 2 2 2 3 2 5" xfId="8985" xr:uid="{8EB80492-9CC5-4297-8556-7492594ED4C3}"/>
    <cellStyle name="Total 2 2 2 3 2 6" xfId="10756" xr:uid="{9AB72F53-D14E-4BC5-B854-B76500B748B8}"/>
    <cellStyle name="Total 2 2 2 3 2 7" xfId="12134" xr:uid="{6150BD21-98F3-425F-99B0-797C3EBCEC73}"/>
    <cellStyle name="Total 2 2 2 3 2 8" xfId="12867" xr:uid="{2E5B448A-2BB9-4C75-93BA-4F694897D097}"/>
    <cellStyle name="Total 2 2 2 3 2 9" xfId="14301" xr:uid="{3929207F-45CE-4858-974A-A25EE16CA032}"/>
    <cellStyle name="Total 2 2 2 3 20" xfId="20348" xr:uid="{5F2DBCA7-99B9-4635-964C-D069AF524633}"/>
    <cellStyle name="Total 2 2 2 3 21" xfId="21641" xr:uid="{79AC51C7-4BE5-4356-8238-BA9C9A3BA0FE}"/>
    <cellStyle name="Total 2 2 2 3 22" xfId="22932" xr:uid="{37D1D019-AADB-4288-A751-6B053DDA85DC}"/>
    <cellStyle name="Total 2 2 2 3 3" xfId="3496" xr:uid="{F5DE6439-AC9D-4E5F-ADFB-96A384F6D82B}"/>
    <cellStyle name="Total 2 2 2 3 3 10" xfId="15796" xr:uid="{EA64CCC5-BA6D-44E0-B1C2-A7873C2CE6CF}"/>
    <cellStyle name="Total 2 2 2 3 3 11" xfId="17125" xr:uid="{077B29DA-E01B-4F0C-86CC-D1382CBE938F}"/>
    <cellStyle name="Total 2 2 2 3 3 12" xfId="18456" xr:uid="{F3BF0181-6FE9-4610-8A1C-20E55EA40B6E}"/>
    <cellStyle name="Total 2 2 2 3 3 13" xfId="19511" xr:uid="{C2EDC6B4-6B45-4263-A469-66E57ED8BEA4}"/>
    <cellStyle name="Total 2 2 2 3 3 14" xfId="20846" xr:uid="{F85856BF-99B7-4C6D-BB09-6882F9F9D793}"/>
    <cellStyle name="Total 2 2 2 3 3 15" xfId="22138" xr:uid="{EEE19131-63F4-4E83-A4C1-D801E667619D}"/>
    <cellStyle name="Total 2 2 2 3 3 16" xfId="23427" xr:uid="{95B8CD0F-A3C5-48F1-86D0-23AE953EC38A}"/>
    <cellStyle name="Total 2 2 2 3 3 2" xfId="4967" xr:uid="{89CF7D21-15D5-47F4-8085-19AB3150F8FB}"/>
    <cellStyle name="Total 2 2 2 3 3 3" xfId="6492" xr:uid="{A4C3735A-17F2-412F-933B-C3C1869F9FDD}"/>
    <cellStyle name="Total 2 2 2 3 3 4" xfId="7821" xr:uid="{CCF5C084-8DCE-454A-B803-529829FA8D44}"/>
    <cellStyle name="Total 2 2 2 3 3 5" xfId="9150" xr:uid="{0100E6C8-A591-4FB9-8C7D-DF325CD4F292}"/>
    <cellStyle name="Total 2 2 2 3 3 6" xfId="10257" xr:uid="{A12D7F6E-84C3-4EB0-B8B7-AE6551F44C5F}"/>
    <cellStyle name="Total 2 2 2 3 3 7" xfId="11606" xr:uid="{E6E2C393-2284-4977-B505-32BA91901D22}"/>
    <cellStyle name="Total 2 2 2 3 3 8" xfId="12883" xr:uid="{F05B10A6-1939-4593-9498-BBDD06BDE93B}"/>
    <cellStyle name="Total 2 2 2 3 3 9" xfId="14466" xr:uid="{A4207EF0-E9BB-489A-8874-3BF3AE7DDF22}"/>
    <cellStyle name="Total 2 2 2 3 4" xfId="3656" xr:uid="{0B1C7389-7FB8-4962-8495-9127FEF1C1F1}"/>
    <cellStyle name="Total 2 2 2 3 4 10" xfId="15956" xr:uid="{C2A8BA88-2FA4-4260-B39F-0041A7A3A261}"/>
    <cellStyle name="Total 2 2 2 3 4 11" xfId="17285" xr:uid="{F032A095-1EB1-4591-8D1C-057E2320B658}"/>
    <cellStyle name="Total 2 2 2 3 4 12" xfId="18616" xr:uid="{EC06A5ED-F123-4D68-B4CA-01678013EB86}"/>
    <cellStyle name="Total 2 2 2 3 4 13" xfId="17761" xr:uid="{F66DBD57-1700-4546-9BF4-A664707FDE74}"/>
    <cellStyle name="Total 2 2 2 3 4 14" xfId="21006" xr:uid="{E8601A88-9E45-44F5-84C6-152151742541}"/>
    <cellStyle name="Total 2 2 2 3 4 15" xfId="22298" xr:uid="{ECD1BEAA-7F58-42B6-8A3F-2D40DA29563C}"/>
    <cellStyle name="Total 2 2 2 3 4 16" xfId="23587" xr:uid="{0D62AB4B-2BBA-44DD-8ED2-57514473B8CE}"/>
    <cellStyle name="Total 2 2 2 3 4 2" xfId="4440" xr:uid="{5DDDDE6F-878D-4DF9-A5D1-1A149DDA99B9}"/>
    <cellStyle name="Total 2 2 2 3 4 3" xfId="6652" xr:uid="{40A88423-B1E0-4B2A-A2E5-65E76806967F}"/>
    <cellStyle name="Total 2 2 2 3 4 4" xfId="7981" xr:uid="{CC33C7C2-6F46-4A7E-B874-A450C0F12D11}"/>
    <cellStyle name="Total 2 2 2 3 4 5" xfId="9310" xr:uid="{DC90B900-B0B4-4CBC-9060-F3D574F99D93}"/>
    <cellStyle name="Total 2 2 2 3 4 6" xfId="4597" xr:uid="{10A711B8-5E02-4B0D-8E45-2F62FF97203B}"/>
    <cellStyle name="Total 2 2 2 3 4 7" xfId="11082" xr:uid="{F2BA7975-1C57-4095-A8A6-0223A7F64C0C}"/>
    <cellStyle name="Total 2 2 2 3 4 8" xfId="13598" xr:uid="{B99604C1-B5CD-4E75-B1B8-C10A731B17B2}"/>
    <cellStyle name="Total 2 2 2 3 4 9" xfId="14626" xr:uid="{61FF159B-E471-42A3-AF2E-4FC407C00476}"/>
    <cellStyle name="Total 2 2 2 3 5" xfId="3815" xr:uid="{E4A1BF10-01BC-4F24-B340-93082A5B7490}"/>
    <cellStyle name="Total 2 2 2 3 5 10" xfId="16115" xr:uid="{1621C090-30AF-433F-A1A6-796B5CE4B69E}"/>
    <cellStyle name="Total 2 2 2 3 5 11" xfId="17444" xr:uid="{7B694B1F-5B67-4D74-9DBF-56F183C62903}"/>
    <cellStyle name="Total 2 2 2 3 5 12" xfId="18775" xr:uid="{F914F8C5-1785-4E91-B580-48DBD63F88A2}"/>
    <cellStyle name="Total 2 2 2 3 5 13" xfId="19938" xr:uid="{8C5B3540-73F8-4FF4-9024-B2F5AEB16FE9}"/>
    <cellStyle name="Total 2 2 2 3 5 14" xfId="21165" xr:uid="{F93324EE-2D93-4035-98B9-F78DD8D9CCD0}"/>
    <cellStyle name="Total 2 2 2 3 5 15" xfId="22457" xr:uid="{9C59073E-7BBE-41A2-AF9C-871AFAEA991E}"/>
    <cellStyle name="Total 2 2 2 3 5 16" xfId="23746" xr:uid="{8C48610E-70B6-41F9-B6DC-A9D5253A842B}"/>
    <cellStyle name="Total 2 2 2 3 5 2" xfId="5495" xr:uid="{FCFFE7B6-32C7-4A6C-8859-292559A8A7B8}"/>
    <cellStyle name="Total 2 2 2 3 5 3" xfId="6811" xr:uid="{86B05868-F9A0-4AB1-A444-79743AE7C64A}"/>
    <cellStyle name="Total 2 2 2 3 5 4" xfId="8140" xr:uid="{5CB00257-B259-4666-A8AD-347AD3862A0D}"/>
    <cellStyle name="Total 2 2 2 3 5 5" xfId="9469" xr:uid="{D25D1F9C-A4B7-497B-A3D9-5C4065469849}"/>
    <cellStyle name="Total 2 2 2 3 5 6" xfId="10754" xr:uid="{081FF9D5-5C6A-4CCE-B4B3-FEE455104B42}"/>
    <cellStyle name="Total 2 2 2 3 5 7" xfId="12283" xr:uid="{CCD2F7F1-688E-42B4-B29A-9E6763549340}"/>
    <cellStyle name="Total 2 2 2 3 5 8" xfId="12443" xr:uid="{7BCDE035-6B47-4C96-A00D-6D449F3546FC}"/>
    <cellStyle name="Total 2 2 2 3 5 9" xfId="14785" xr:uid="{03A3B10E-9523-4D6E-8045-DD0AAF80CA88}"/>
    <cellStyle name="Total 2 2 2 3 6" xfId="3970" xr:uid="{97A67FA2-0FAD-493B-927E-E48FD5C1A310}"/>
    <cellStyle name="Total 2 2 2 3 6 10" xfId="16270" xr:uid="{CB149CB8-6AC1-4A24-85DA-256269C9E78C}"/>
    <cellStyle name="Total 2 2 2 3 6 11" xfId="17599" xr:uid="{B3A05D05-1B78-4010-A9F3-39DF43BE4085}"/>
    <cellStyle name="Total 2 2 2 3 6 12" xfId="18930" xr:uid="{DC6CEF3D-0B3A-4DC8-ABC3-207024795E19}"/>
    <cellStyle name="Total 2 2 2 3 6 13" xfId="12520" xr:uid="{39B730BE-3BAB-4E33-BBBD-EC4C246A7427}"/>
    <cellStyle name="Total 2 2 2 3 6 14" xfId="21320" xr:uid="{6685D661-8F20-406D-B45B-B809DD4D638A}"/>
    <cellStyle name="Total 2 2 2 3 6 15" xfId="22612" xr:uid="{E8329346-78F2-42DF-BA04-7E3F385B1B72}"/>
    <cellStyle name="Total 2 2 2 3 6 16" xfId="23901" xr:uid="{0E3F508F-5DE7-4CAE-82F5-C423D5AEBDAC}"/>
    <cellStyle name="Total 2 2 2 3 6 2" xfId="4152" xr:uid="{566262CD-77E4-4F85-AFA0-5FDA4866997A}"/>
    <cellStyle name="Total 2 2 2 3 6 3" xfId="6966" xr:uid="{7AB03A82-2FA8-49A8-B6FB-2E98FADCD8C3}"/>
    <cellStyle name="Total 2 2 2 3 6 4" xfId="8295" xr:uid="{5A93783E-8502-4468-9BB1-F4001246242D}"/>
    <cellStyle name="Total 2 2 2 3 6 5" xfId="9624" xr:uid="{A5BED683-5AC4-47D9-B190-EAA740233900}"/>
    <cellStyle name="Total 2 2 2 3 6 6" xfId="4596" xr:uid="{79DB492C-2837-4473-9869-62261434201C}"/>
    <cellStyle name="Total 2 2 2 3 6 7" xfId="10390" xr:uid="{82CB18B3-DFF1-4662-B337-0354AC478752}"/>
    <cellStyle name="Total 2 2 2 3 6 8" xfId="12580" xr:uid="{54E1C4E0-71E6-4F4B-8E3A-D4FD50F1830C}"/>
    <cellStyle name="Total 2 2 2 3 6 9" xfId="14940" xr:uid="{2DE2ACB7-0348-4E22-A3B8-B6159AB0E159}"/>
    <cellStyle name="Total 2 2 2 3 7" xfId="4122" xr:uid="{ACDF153A-7E06-439B-A89D-B1B2CF0D5301}"/>
    <cellStyle name="Total 2 2 2 3 7 10" xfId="16422" xr:uid="{730F6503-2705-4271-9668-6D04CFDE1366}"/>
    <cellStyle name="Total 2 2 2 3 7 11" xfId="17751" xr:uid="{1040A52F-22A9-48BC-B82D-054AD452CE4B}"/>
    <cellStyle name="Total 2 2 2 3 7 12" xfId="19082" xr:uid="{71993900-52C5-4141-9659-F41070DE20CD}"/>
    <cellStyle name="Total 2 2 2 3 7 13" xfId="17766" xr:uid="{C2B55DDF-DC4A-4637-B199-C9DABF44FBAE}"/>
    <cellStyle name="Total 2 2 2 3 7 14" xfId="21472" xr:uid="{3D0C5408-2DAC-4BA5-B999-2BCF1140268D}"/>
    <cellStyle name="Total 2 2 2 3 7 15" xfId="22764" xr:uid="{A0659E1F-9896-428C-9CA2-A1769F7B99E1}"/>
    <cellStyle name="Total 2 2 2 3 7 16" xfId="24053" xr:uid="{BA53EA26-30F9-4DB7-A7F1-76BF7702D99F}"/>
    <cellStyle name="Total 2 2 2 3 7 2" xfId="4182" xr:uid="{ADA2D978-17A8-4A16-AB75-9012ACF1677F}"/>
    <cellStyle name="Total 2 2 2 3 7 3" xfId="7118" xr:uid="{2B956FD6-89FC-4403-AB72-C6178F104E96}"/>
    <cellStyle name="Total 2 2 2 3 7 4" xfId="8447" xr:uid="{B403EAB9-51FC-471E-9CFD-7D89B70CD965}"/>
    <cellStyle name="Total 2 2 2 3 7 5" xfId="9776" xr:uid="{7B59DB78-2C15-4D6D-AF18-2BD60D70C90C}"/>
    <cellStyle name="Total 2 2 2 3 7 6" xfId="8461" xr:uid="{84570F82-0DF4-4638-A389-EE98474EB6DD}"/>
    <cellStyle name="Total 2 2 2 3 7 7" xfId="10971" xr:uid="{5D5BD3CB-0EAC-4773-B917-6DA0442EF11D}"/>
    <cellStyle name="Total 2 2 2 3 7 8" xfId="12733" xr:uid="{9986B691-130E-4FF8-AA94-0DA128A465D4}"/>
    <cellStyle name="Total 2 2 2 3 7 9" xfId="15092" xr:uid="{0272C35E-A73C-433C-B386-5B9D3425A0AE}"/>
    <cellStyle name="Total 2 2 2 3 8" xfId="4583" xr:uid="{86E749EB-DA34-4DB6-9974-0C1B750A510F}"/>
    <cellStyle name="Total 2 2 2 3 9" xfId="5978" xr:uid="{EE4A698B-02A4-4B5A-ABDE-D01DE35F86ED}"/>
    <cellStyle name="Total 2 2 2 4" xfId="3214" xr:uid="{F54827DC-F040-40FD-80C3-260CFE441599}"/>
    <cellStyle name="Total 2 2 2 4 10" xfId="15514" xr:uid="{06EA01D0-E32C-47D0-96E6-919F115CEDDD}"/>
    <cellStyle name="Total 2 2 2 4 11" xfId="16843" xr:uid="{FFB913C3-1884-4D14-A5A6-6FFE8A7007C6}"/>
    <cellStyle name="Total 2 2 2 4 12" xfId="18174" xr:uid="{7AD9E697-17D4-4135-BD95-47762DA557F3}"/>
    <cellStyle name="Total 2 2 2 4 13" xfId="19223" xr:uid="{1E550DA8-89ED-4E00-B3EF-820595FC5E72}"/>
    <cellStyle name="Total 2 2 2 4 14" xfId="20564" xr:uid="{308114AE-E022-45C0-AA39-38A05885FBFF}"/>
    <cellStyle name="Total 2 2 2 4 15" xfId="21856" xr:uid="{4546B62E-DE29-4A23-AACB-18B4AA171EBB}"/>
    <cellStyle name="Total 2 2 2 4 16" xfId="23145" xr:uid="{5C22ABC9-1706-4895-99F4-0C17D65CEABB}"/>
    <cellStyle name="Total 2 2 2 4 2" xfId="4629" xr:uid="{BE071BEF-C0F0-435B-BD46-AA5B4D1617D7}"/>
    <cellStyle name="Total 2 2 2 4 3" xfId="6210" xr:uid="{76B93B0C-5D56-450C-A716-F0A32A9BA6ED}"/>
    <cellStyle name="Total 2 2 2 4 4" xfId="7539" xr:uid="{3CF72F99-1D1E-402B-8BB6-3B58C0E8661D}"/>
    <cellStyle name="Total 2 2 2 4 5" xfId="8868" xr:uid="{362F104E-F33C-4C39-A541-D07F373DBE68}"/>
    <cellStyle name="Total 2 2 2 4 6" xfId="9933" xr:uid="{5F70E49E-5ABC-4DA9-BF8A-30C1A7D3ACCB}"/>
    <cellStyle name="Total 2 2 2 4 7" xfId="11269" xr:uid="{8CE0DAFC-0935-46E7-B8B7-B1E5869BCBC9}"/>
    <cellStyle name="Total 2 2 2 4 8" xfId="13335" xr:uid="{56BA901B-A106-4306-8429-1401E77EDC67}"/>
    <cellStyle name="Total 2 2 2 4 9" xfId="14184" xr:uid="{0BADD2EA-C503-4302-84CC-2DB7E5879D96}"/>
    <cellStyle name="Total 2 2 2 5" xfId="3379" xr:uid="{8587A1F9-4FB6-44F3-B19B-A41AFE6C38A1}"/>
    <cellStyle name="Total 2 2 2 5 10" xfId="15679" xr:uid="{A38C4A6C-5CF0-4013-843F-29B605F63763}"/>
    <cellStyle name="Total 2 2 2 5 11" xfId="17008" xr:uid="{0D2FE1F5-5CA2-43FF-AE3C-DCE6693ACB36}"/>
    <cellStyle name="Total 2 2 2 5 12" xfId="18339" xr:uid="{D7AD8B10-2F11-47F4-8948-34B56CAE6B73}"/>
    <cellStyle name="Total 2 2 2 5 13" xfId="19266" xr:uid="{BDD503EA-29D2-4538-81F6-67C26481F0C9}"/>
    <cellStyle name="Total 2 2 2 5 14" xfId="20729" xr:uid="{00C5411F-AC04-4CAC-A49F-763E764E5857}"/>
    <cellStyle name="Total 2 2 2 5 15" xfId="22021" xr:uid="{A71EABE9-4DC6-4496-8357-0813F468C84C}"/>
    <cellStyle name="Total 2 2 2 5 16" xfId="23310" xr:uid="{3702F642-AEEC-4D6E-9D0A-2806934B260F}"/>
    <cellStyle name="Total 2 2 2 5 2" xfId="4678" xr:uid="{607E8582-3E38-41A9-8996-06BD2CADD1A1}"/>
    <cellStyle name="Total 2 2 2 5 3" xfId="6375" xr:uid="{E95F1286-8B3C-4281-8E4B-09028970753E}"/>
    <cellStyle name="Total 2 2 2 5 4" xfId="7704" xr:uid="{FA3D5774-A06F-4A3C-A466-6060457E88C4}"/>
    <cellStyle name="Total 2 2 2 5 5" xfId="9033" xr:uid="{D0C602C5-C76D-4A8B-9D33-BF27E8EDBDF0}"/>
    <cellStyle name="Total 2 2 2 5 6" xfId="9978" xr:uid="{02330652-0524-4EAE-B4CA-D3E54289E704}"/>
    <cellStyle name="Total 2 2 2 5 7" xfId="11318" xr:uid="{0E430A31-986C-46E8-A75B-DF46130A0B90}"/>
    <cellStyle name="Total 2 2 2 5 8" xfId="13276" xr:uid="{9183589C-2D47-416A-8CE9-581C6E3AC478}"/>
    <cellStyle name="Total 2 2 2 5 9" xfId="14349" xr:uid="{7FF8B199-2077-410D-A46B-846611803C2E}"/>
    <cellStyle name="Total 2 2 2 6" xfId="3539" xr:uid="{D4A5414D-ACF7-450F-9AF1-417B343F7B5A}"/>
    <cellStyle name="Total 2 2 2 6 10" xfId="15839" xr:uid="{F2EFEAEC-9384-44B5-AA1B-5E329A7FFE92}"/>
    <cellStyle name="Total 2 2 2 6 11" xfId="17168" xr:uid="{2D9DA788-9CC4-4065-8219-4B51602C2EEB}"/>
    <cellStyle name="Total 2 2 2 6 12" xfId="18499" xr:uid="{3E131B3D-7A1D-4969-8F7F-F1A0DC4F9955}"/>
    <cellStyle name="Total 2 2 2 6 13" xfId="19348" xr:uid="{46988825-3A86-4AD7-B625-4D99928DADFF}"/>
    <cellStyle name="Total 2 2 2 6 14" xfId="20889" xr:uid="{312BE7DD-6B0B-4B25-96AF-8D6143657AA9}"/>
    <cellStyle name="Total 2 2 2 6 15" xfId="22181" xr:uid="{7B562B2E-CF76-4121-A179-6948179143B2}"/>
    <cellStyle name="Total 2 2 2 6 16" xfId="23470" xr:uid="{9ECFC0F3-99A9-42CA-8CF3-2FC92F78370F}"/>
    <cellStyle name="Total 2 2 2 6 2" xfId="4773" xr:uid="{CAF6A45E-E847-400F-89D4-41A4E92A5FA5}"/>
    <cellStyle name="Total 2 2 2 6 3" xfId="6535" xr:uid="{8219702B-2A52-40E2-8CCE-3494838F797E}"/>
    <cellStyle name="Total 2 2 2 6 4" xfId="7864" xr:uid="{8F939047-BAD0-43A4-AFDF-2C73B3E3E965}"/>
    <cellStyle name="Total 2 2 2 6 5" xfId="9193" xr:uid="{C42D599B-4A95-4A43-82E1-14779EA6546C}"/>
    <cellStyle name="Total 2 2 2 6 6" xfId="10071" xr:uid="{3FE3B93B-2705-4DD0-8EF8-6D256DFBB4AF}"/>
    <cellStyle name="Total 2 2 2 6 7" xfId="11413" xr:uid="{084A2F20-3E62-46FD-A0C6-1D5B8AA5B795}"/>
    <cellStyle name="Total 2 2 2 6 8" xfId="13670" xr:uid="{00216D42-68F7-4883-BA2F-5D260766B3A4}"/>
    <cellStyle name="Total 2 2 2 6 9" xfId="14509" xr:uid="{02E869C8-34FF-4B9C-9C03-55BCCA9B2F59}"/>
    <cellStyle name="Total 2 2 2 7" xfId="3698" xr:uid="{F98F4122-09C2-4985-B784-04C09F6328D7}"/>
    <cellStyle name="Total 2 2 2 7 10" xfId="15998" xr:uid="{52088A0D-FF92-4985-B43A-6EF1E9492B7A}"/>
    <cellStyle name="Total 2 2 2 7 11" xfId="17327" xr:uid="{FF70C1D0-88E0-42EF-96F4-50407C993218}"/>
    <cellStyle name="Total 2 2 2 7 12" xfId="18658" xr:uid="{2B624AAE-8F87-43D2-92B2-02CA981132E2}"/>
    <cellStyle name="Total 2 2 2 7 13" xfId="19892" xr:uid="{997E15F4-8EC9-4EFD-9A57-3BA21035ABE0}"/>
    <cellStyle name="Total 2 2 2 7 14" xfId="21048" xr:uid="{A58558C3-F698-4349-A9B8-4B67A78290E8}"/>
    <cellStyle name="Total 2 2 2 7 15" xfId="22340" xr:uid="{A535D896-31EA-467A-B7EF-DC267E6BBEAA}"/>
    <cellStyle name="Total 2 2 2 7 16" xfId="23629" xr:uid="{39564EEB-DD4E-459C-894F-351AED952470}"/>
    <cellStyle name="Total 2 2 2 7 2" xfId="5439" xr:uid="{33D1F3EF-387B-47DC-A114-AF76B92974B6}"/>
    <cellStyle name="Total 2 2 2 7 3" xfId="6694" xr:uid="{F84525F5-93A6-40BA-AC27-40AB3338727F}"/>
    <cellStyle name="Total 2 2 2 7 4" xfId="8023" xr:uid="{0B843B50-87CB-46CF-8C14-8D9FF53589D8}"/>
    <cellStyle name="Total 2 2 2 7 5" xfId="9352" xr:uid="{E90654AC-CCBD-42B5-883F-26A26BA9B88B}"/>
    <cellStyle name="Total 2 2 2 7 6" xfId="10704" xr:uid="{5B4C716D-66C6-4F5A-9118-015A811A14CF}"/>
    <cellStyle name="Total 2 2 2 7 7" xfId="12076" xr:uid="{660C64E6-CB85-4CEF-97F8-0E564F5FFBFC}"/>
    <cellStyle name="Total 2 2 2 7 8" xfId="13705" xr:uid="{9E3BA1E2-4DEB-49A7-B8E8-7FE445957AE2}"/>
    <cellStyle name="Total 2 2 2 7 9" xfId="14668" xr:uid="{18F58E3D-C470-40F0-B93B-6121DC548639}"/>
    <cellStyle name="Total 2 2 2 8" xfId="3853" xr:uid="{AFCAEFBD-F0BC-4C96-AD8A-D72F2307F9F8}"/>
    <cellStyle name="Total 2 2 2 8 10" xfId="16153" xr:uid="{C3E69931-B6F4-40B2-8C08-F37A592F0C5E}"/>
    <cellStyle name="Total 2 2 2 8 11" xfId="17482" xr:uid="{7171E3E9-7532-47D0-906C-9C3FD5332B6D}"/>
    <cellStyle name="Total 2 2 2 8 12" xfId="18813" xr:uid="{3C7CD196-0289-4449-8067-841671D6E662}"/>
    <cellStyle name="Total 2 2 2 8 13" xfId="20139" xr:uid="{13C8F806-CDB9-466F-8724-E67BFA1779CE}"/>
    <cellStyle name="Total 2 2 2 8 14" xfId="21203" xr:uid="{A251B00C-39F7-46B3-91F7-C7EE40F35452}"/>
    <cellStyle name="Total 2 2 2 8 15" xfId="22495" xr:uid="{ECA33641-81E9-455A-AB8A-71CF0027F337}"/>
    <cellStyle name="Total 2 2 2 8 16" xfId="23784" xr:uid="{1F1DCE61-F144-4E4B-BC7F-2A71445FB77C}"/>
    <cellStyle name="Total 2 2 2 8 2" xfId="5737" xr:uid="{34043832-F0BF-4691-AD77-FD41C5801EBC}"/>
    <cellStyle name="Total 2 2 2 8 3" xfId="6849" xr:uid="{D16EB2DE-F079-4B2C-A2FF-3F2AB9F494E9}"/>
    <cellStyle name="Total 2 2 2 8 4" xfId="8178" xr:uid="{CAE52AF9-5152-4FE9-A4A3-36C2DCF61B30}"/>
    <cellStyle name="Total 2 2 2 8 5" xfId="9507" xr:uid="{EFB7275B-B62A-4C11-9A08-CA3DC3C2F60C}"/>
    <cellStyle name="Total 2 2 2 8 6" xfId="10984" xr:uid="{87B40276-AB25-41D0-8DA5-2B13323D0DDF}"/>
    <cellStyle name="Total 2 2 2 8 7" xfId="11494" xr:uid="{F347EBC5-3506-4267-A561-9966AD8D0CBC}"/>
    <cellStyle name="Total 2 2 2 8 8" xfId="12948" xr:uid="{B168907C-F6BE-4555-8C10-03C804760E7E}"/>
    <cellStyle name="Total 2 2 2 8 9" xfId="14823" xr:uid="{3626C116-E4F1-4C08-9D5B-D1E35677C85F}"/>
    <cellStyle name="Total 2 2 2 9" xfId="4006" xr:uid="{F6DBC813-B9C4-44BF-BCB5-851E29752907}"/>
    <cellStyle name="Total 2 2 2 9 10" xfId="16306" xr:uid="{CB3A72CB-2259-43D1-B5AF-C65846437C92}"/>
    <cellStyle name="Total 2 2 2 9 11" xfId="17635" xr:uid="{2107B2CE-B1AC-474B-98E6-94D9D4477374}"/>
    <cellStyle name="Total 2 2 2 9 12" xfId="18966" xr:uid="{38B88143-988A-4BDD-8DC1-31BF4D875290}"/>
    <cellStyle name="Total 2 2 2 9 13" xfId="11177" xr:uid="{6C81DAF0-3035-4613-A3F0-B352E6B15DEF}"/>
    <cellStyle name="Total 2 2 2 9 14" xfId="21356" xr:uid="{38296C15-0B0C-4A99-8C57-B04D981C567D}"/>
    <cellStyle name="Total 2 2 2 9 15" xfId="22648" xr:uid="{2EB4C319-56DA-4436-A198-4743F00F79D0}"/>
    <cellStyle name="Total 2 2 2 9 16" xfId="23937" xr:uid="{95DB83D3-A95D-4C89-9220-659BCADDF6D8}"/>
    <cellStyle name="Total 2 2 2 9 2" xfId="4239" xr:uid="{EDCE2F3E-4077-4014-BF6E-BA537A1E9822}"/>
    <cellStyle name="Total 2 2 2 9 3" xfId="7002" xr:uid="{6B920243-DF35-4D5E-A98B-E22426B917F2}"/>
    <cellStyle name="Total 2 2 2 9 4" xfId="8331" xr:uid="{275D63DF-7A7C-470B-9593-8D393B1F635A}"/>
    <cellStyle name="Total 2 2 2 9 5" xfId="9660" xr:uid="{83F5D1A7-8E6D-4D14-B183-3FCB4FD7F740}"/>
    <cellStyle name="Total 2 2 2 9 6" xfId="5651" xr:uid="{82554B08-53DB-46C1-BDC6-FB1E113B724C}"/>
    <cellStyle name="Total 2 2 2 9 7" xfId="10538" xr:uid="{27E74E21-A9F4-47C3-8A4A-48822820106B}"/>
    <cellStyle name="Total 2 2 2 9 8" xfId="13641" xr:uid="{C3E13414-EA07-4ED6-89D2-CBEAF2EE8EE2}"/>
    <cellStyle name="Total 2 2 2 9 9" xfId="14976" xr:uid="{C57B52A9-87E3-44DB-9E32-B25BEA2CE86D}"/>
    <cellStyle name="Total 2 2 20" xfId="16449" xr:uid="{61FA60C7-E7F4-4F9B-9E8F-8E46BF01298D}"/>
    <cellStyle name="Total 2 2 21" xfId="17779" xr:uid="{8A581F1F-E7DA-497B-9FF0-A309F4FA9238}"/>
    <cellStyle name="Total 2 2 22" xfId="12835" xr:uid="{AFE6690E-AFDE-4F4B-8022-C4528BE9AAB9}"/>
    <cellStyle name="Total 2 2 23" xfId="20197" xr:uid="{E323F133-69FD-499A-9F7A-9A25BC22908C}"/>
    <cellStyle name="Total 2 2 24" xfId="21490" xr:uid="{A1740F9A-B688-47F4-884F-548CD6FADA3A}"/>
    <cellStyle name="Total 2 2 25" xfId="22781" xr:uid="{F0B5970F-D758-42D6-AB38-031D72F0462A}"/>
    <cellStyle name="Total 2 2 3" xfId="2922" xr:uid="{2B116FE3-AF98-475B-B629-0C2834829A66}"/>
    <cellStyle name="Total 2 2 3 10" xfId="7248" xr:uid="{FFF276C4-336B-45D0-85F0-289D9106B4D2}"/>
    <cellStyle name="Total 2 2 3 11" xfId="8577" xr:uid="{73AC5A9E-E308-48D4-BE7B-567490A5E9F1}"/>
    <cellStyle name="Total 2 2 3 12" xfId="9893" xr:uid="{1AD8E5EB-122A-4B11-9E9C-912CA3E98B8C}"/>
    <cellStyle name="Total 2 2 3 13" xfId="11226" xr:uid="{0ABAEE45-43C5-4D3A-9E92-492258D22862}"/>
    <cellStyle name="Total 2 2 3 14" xfId="12566" xr:uid="{8915B6FF-C9DA-44DA-9A7E-B120CAB8AB5D}"/>
    <cellStyle name="Total 2 2 3 15" xfId="13893" xr:uid="{090B2A33-7119-4849-8FF5-A3A8C4201944}"/>
    <cellStyle name="Total 2 2 3 16" xfId="15222" xr:uid="{7E10861F-2BD7-447E-8E98-C377F1F6827A}"/>
    <cellStyle name="Total 2 2 3 17" xfId="16552" xr:uid="{A794FC54-5F4A-486F-A114-A73F29F1A736}"/>
    <cellStyle name="Total 2 2 3 18" xfId="17882" xr:uid="{E6ADE1F0-9EEC-48E5-B264-EDDA83F3E52E}"/>
    <cellStyle name="Total 2 2 3 19" xfId="19191" xr:uid="{81F809A6-19A8-468C-A1D0-BFEE69F8DD74}"/>
    <cellStyle name="Total 2 2 3 2" xfId="3271" xr:uid="{8039A660-ACFD-4B0A-A571-D3E9EBD33868}"/>
    <cellStyle name="Total 2 2 3 2 10" xfId="15571" xr:uid="{4AB21C8B-A0A3-47DA-A328-E73198C3941E}"/>
    <cellStyle name="Total 2 2 3 2 11" xfId="16900" xr:uid="{37823CC9-67BE-4F33-9BD8-8DF74A7582A3}"/>
    <cellStyle name="Total 2 2 3 2 12" xfId="18231" xr:uid="{03A0CE0C-8BF6-46DB-AA5E-00D37BAED324}"/>
    <cellStyle name="Total 2 2 3 2 13" xfId="19559" xr:uid="{51E96AA4-0C9F-4592-869C-CEDBF11D8BDD}"/>
    <cellStyle name="Total 2 2 3 2 14" xfId="20621" xr:uid="{DF6DB7E2-E2C9-4809-9D59-88AAE27F8AC6}"/>
    <cellStyle name="Total 2 2 3 2 15" xfId="21913" xr:uid="{3203CF68-5C5F-4129-AEDD-F719474D0D17}"/>
    <cellStyle name="Total 2 2 3 2 16" xfId="23202" xr:uid="{1CBED348-6491-4289-B38D-275B4178F922}"/>
    <cellStyle name="Total 2 2 3 2 2" xfId="5028" xr:uid="{4CCA0CE1-2916-4565-ADDA-138A49CB1583}"/>
    <cellStyle name="Total 2 2 3 2 3" xfId="6267" xr:uid="{66BF0D18-DBED-4182-85F6-AA83F4C04286}"/>
    <cellStyle name="Total 2 2 3 2 4" xfId="7596" xr:uid="{32FB9FFF-EF71-4EF6-80AF-390F2F99C0A2}"/>
    <cellStyle name="Total 2 2 3 2 5" xfId="8925" xr:uid="{EC0053F8-BB80-432E-9371-7730B7191350}"/>
    <cellStyle name="Total 2 2 3 2 6" xfId="10313" xr:uid="{8251C199-183C-4D87-9853-A6EAB9246E25}"/>
    <cellStyle name="Total 2 2 3 2 7" xfId="11665" xr:uid="{157A0355-7316-4F56-ABAA-DB7BE48B2E00}"/>
    <cellStyle name="Total 2 2 3 2 8" xfId="12647" xr:uid="{0592F3A8-941A-4578-818D-DD3C86978DDB}"/>
    <cellStyle name="Total 2 2 3 2 9" xfId="14241" xr:uid="{6CDDECCD-4FA0-4EA2-8078-77CE76035424}"/>
    <cellStyle name="Total 2 2 3 20" xfId="20288" xr:uid="{4EBF79EA-A836-4027-B359-EEBB9D7E9D1B}"/>
    <cellStyle name="Total 2 2 3 21" xfId="21581" xr:uid="{CBDB4BFE-9E11-4289-9CB4-5FDAFBE1F4C9}"/>
    <cellStyle name="Total 2 2 3 22" xfId="22872" xr:uid="{FE4498A1-066B-4653-9F15-DF8D26D7A672}"/>
    <cellStyle name="Total 2 2 3 3" xfId="3436" xr:uid="{8C0B8909-22D9-451E-B562-19778FFE090A}"/>
    <cellStyle name="Total 2 2 3 3 10" xfId="15736" xr:uid="{ADB025A9-4998-475A-8008-A6A2FB760EAD}"/>
    <cellStyle name="Total 2 2 3 3 11" xfId="17065" xr:uid="{A97902F0-1FA2-422E-AE14-DCB4307EA719}"/>
    <cellStyle name="Total 2 2 3 3 12" xfId="18396" xr:uid="{125B100D-381B-4D44-9424-0995473A0956}"/>
    <cellStyle name="Total 2 2 3 3 13" xfId="19514" xr:uid="{C04C0A90-A470-4F84-8378-0ECA4E757C8E}"/>
    <cellStyle name="Total 2 2 3 3 14" xfId="20786" xr:uid="{82F35ECF-7612-49D1-AEDC-9C48E7A064C2}"/>
    <cellStyle name="Total 2 2 3 3 15" xfId="22078" xr:uid="{B5CA6713-312D-408B-A286-217DFB44204D}"/>
    <cellStyle name="Total 2 2 3 3 16" xfId="23367" xr:uid="{148BE4C2-6711-42DB-BB6A-9FA66EDF6D2F}"/>
    <cellStyle name="Total 2 2 3 3 2" xfId="4970" xr:uid="{1BC72AF6-ADC2-46FA-8A2A-912061D21AC2}"/>
    <cellStyle name="Total 2 2 3 3 3" xfId="6432" xr:uid="{3B4A0F10-1B36-4A72-9E88-920CBC8122AC}"/>
    <cellStyle name="Total 2 2 3 3 4" xfId="7761" xr:uid="{B5E85033-C981-4578-AF7C-A546D30B53CF}"/>
    <cellStyle name="Total 2 2 3 3 5" xfId="9090" xr:uid="{04566D37-7D9D-4FA3-837E-487450225121}"/>
    <cellStyle name="Total 2 2 3 3 6" xfId="10260" xr:uid="{CAC59CAE-B99F-419C-A981-699FB9ABA108}"/>
    <cellStyle name="Total 2 2 3 3 7" xfId="11609" xr:uid="{DF90F9A9-EDDF-4142-A1F4-8503DE754618}"/>
    <cellStyle name="Total 2 2 3 3 8" xfId="13480" xr:uid="{FE1D8161-7368-48BC-B043-5626F54F6E06}"/>
    <cellStyle name="Total 2 2 3 3 9" xfId="14406" xr:uid="{DC2496DA-27FD-4B88-9EE9-DC6742FD3F17}"/>
    <cellStyle name="Total 2 2 3 4" xfId="3596" xr:uid="{BCCCED71-2E5F-4571-BCF9-FDE6B2196FC9}"/>
    <cellStyle name="Total 2 2 3 4 10" xfId="15896" xr:uid="{F3D2C4C9-5260-405C-B11F-A5D430268BC5}"/>
    <cellStyle name="Total 2 2 3 4 11" xfId="17225" xr:uid="{72853709-30A6-4E3F-9EAA-97927E53C3B1}"/>
    <cellStyle name="Total 2 2 3 4 12" xfId="18556" xr:uid="{68C2F2D4-1302-4F0C-AB09-C33A6C80E395}"/>
    <cellStyle name="Total 2 2 3 4 13" xfId="19134" xr:uid="{F7F9C8AC-6D9C-4FF6-8133-8D33D2881300}"/>
    <cellStyle name="Total 2 2 3 4 14" xfId="20946" xr:uid="{EEC0847F-457F-4C79-907E-9105E6CBEF64}"/>
    <cellStyle name="Total 2 2 3 4 15" xfId="22238" xr:uid="{3AB02448-66E0-4964-A650-38F8302ABF09}"/>
    <cellStyle name="Total 2 2 3 4 16" xfId="23527" xr:uid="{428479A9-57F6-436C-AD3E-A8B390DCD1B6}"/>
    <cellStyle name="Total 2 2 3 4 2" xfId="4523" xr:uid="{B22AA11C-35C1-4402-A0A5-241415C3FEA2}"/>
    <cellStyle name="Total 2 2 3 4 3" xfId="6592" xr:uid="{21DE87F7-49D7-4AA7-9794-9998833D6E67}"/>
    <cellStyle name="Total 2 2 3 4 4" xfId="7921" xr:uid="{CF85728A-AA57-415E-82ED-2100DE72FBBB}"/>
    <cellStyle name="Total 2 2 3 4 5" xfId="9250" xr:uid="{A99E5150-21C2-4ED0-9645-C7B586D79126}"/>
    <cellStyle name="Total 2 2 3 4 6" xfId="9831" xr:uid="{9DDF2FBB-9004-4671-9DA8-5C7BCC9239E9}"/>
    <cellStyle name="Total 2 2 3 4 7" xfId="11164" xr:uid="{B7C1A5AD-6660-4E8C-BD6D-070BDE0E64B2}"/>
    <cellStyle name="Total 2 2 3 4 8" xfId="13067" xr:uid="{B46F7B23-29C5-4954-91F5-E75BC482A2E6}"/>
    <cellStyle name="Total 2 2 3 4 9" xfId="14566" xr:uid="{00C9C424-7E9C-4841-9F34-5C0B35944491}"/>
    <cellStyle name="Total 2 2 3 5" xfId="3755" xr:uid="{DCA9040A-0DF4-4225-A20C-F915DA982D9F}"/>
    <cellStyle name="Total 2 2 3 5 10" xfId="16055" xr:uid="{7DA0C6AA-5E8B-4DAF-B115-731F4F39795C}"/>
    <cellStyle name="Total 2 2 3 5 11" xfId="17384" xr:uid="{333DAA41-CF09-49BF-98F1-8799DE410AC5}"/>
    <cellStyle name="Total 2 2 3 5 12" xfId="18715" xr:uid="{3AFA6C9F-E2A2-411C-993E-EECF52EC8DEA}"/>
    <cellStyle name="Total 2 2 3 5 13" xfId="11783" xr:uid="{146DA544-88FB-466D-B62D-14978B1E6A0C}"/>
    <cellStyle name="Total 2 2 3 5 14" xfId="21105" xr:uid="{AB24226A-02CC-42FC-B702-23AD394C8183}"/>
    <cellStyle name="Total 2 2 3 5 15" xfId="22397" xr:uid="{C349E645-1BA2-4DE3-98C1-9890945531F5}"/>
    <cellStyle name="Total 2 2 3 5 16" xfId="23686" xr:uid="{06F7D34B-C227-4734-9B1A-CDAD47C5FBD2}"/>
    <cellStyle name="Total 2 2 3 5 2" xfId="4161" xr:uid="{29A1CDA9-CBCE-4706-92CF-84318F60E4D6}"/>
    <cellStyle name="Total 2 2 3 5 3" xfId="6751" xr:uid="{D052BCCB-42A6-404A-964C-9063C5EC5571}"/>
    <cellStyle name="Total 2 2 3 5 4" xfId="8080" xr:uid="{DCCAD80A-310C-46A0-A117-67D001A55048}"/>
    <cellStyle name="Total 2 2 3 5 5" xfId="9409" xr:uid="{C3148506-F5BF-4D70-BC67-1691317789F7}"/>
    <cellStyle name="Total 2 2 3 5 6" xfId="5331" xr:uid="{377F143D-6EC8-4098-8CCA-0953315AA309}"/>
    <cellStyle name="Total 2 2 3 5 7" xfId="10683" xr:uid="{7D380CD1-61DC-4841-A90B-2B3C559AB8A6}"/>
    <cellStyle name="Total 2 2 3 5 8" xfId="13674" xr:uid="{0F0B3104-1CA3-4031-A065-FBB252DCD06E}"/>
    <cellStyle name="Total 2 2 3 5 9" xfId="14725" xr:uid="{235C34C9-F862-479E-966B-EBBB2D46F918}"/>
    <cellStyle name="Total 2 2 3 6" xfId="3910" xr:uid="{ABEF2C4B-AFFB-4CBD-8EA1-898A73C8CDE9}"/>
    <cellStyle name="Total 2 2 3 6 10" xfId="16210" xr:uid="{A1B921D8-5DB5-4B7C-862D-334550F479C8}"/>
    <cellStyle name="Total 2 2 3 6 11" xfId="17539" xr:uid="{2C8ED2B6-2CD3-46E9-AA53-8D018FF4C6CF}"/>
    <cellStyle name="Total 2 2 3 6 12" xfId="18870" xr:uid="{3F2AF924-A5AB-480B-8F1D-596E061EC112}"/>
    <cellStyle name="Total 2 2 3 6 13" xfId="19885" xr:uid="{EB44CE87-6CFA-4AE5-B171-A454065755EB}"/>
    <cellStyle name="Total 2 2 3 6 14" xfId="21260" xr:uid="{97C92B43-38E7-4A23-BA20-95CEC20F7AD9}"/>
    <cellStyle name="Total 2 2 3 6 15" xfId="22552" xr:uid="{EAFB5B75-00F4-448B-9AD3-7665C19BB1BB}"/>
    <cellStyle name="Total 2 2 3 6 16" xfId="23841" xr:uid="{E43416F7-D26F-4B2C-AD0E-CDC3D75783F8}"/>
    <cellStyle name="Total 2 2 3 6 2" xfId="5432" xr:uid="{CE363BDB-D636-4839-B370-2DE4C551F52D}"/>
    <cellStyle name="Total 2 2 3 6 3" xfId="6906" xr:uid="{EEA4EE7D-3A06-422B-819F-68DD2F639600}"/>
    <cellStyle name="Total 2 2 3 6 4" xfId="8235" xr:uid="{6D41551D-D577-4942-92E8-FEE94D9A5E3B}"/>
    <cellStyle name="Total 2 2 3 6 5" xfId="9564" xr:uid="{F283DE6B-1DA6-4C2D-AE84-C8E383F008D4}"/>
    <cellStyle name="Total 2 2 3 6 6" xfId="10697" xr:uid="{19AD41F0-4FDD-4108-BBCA-D4FCCF0360D5}"/>
    <cellStyle name="Total 2 2 3 6 7" xfId="12223" xr:uid="{FD7CE690-A78F-4236-BCF3-6A7D2B0F8301}"/>
    <cellStyle name="Total 2 2 3 6 8" xfId="12693" xr:uid="{95BD48C2-B31A-4AA3-AC1A-0C1DD3C4440D}"/>
    <cellStyle name="Total 2 2 3 6 9" xfId="14880" xr:uid="{3428A4BB-BBCA-4EAE-A759-4D27B0B1CBC6}"/>
    <cellStyle name="Total 2 2 3 7" xfId="4062" xr:uid="{405C2E56-EADF-42ED-8556-9703322EA6E0}"/>
    <cellStyle name="Total 2 2 3 7 10" xfId="16362" xr:uid="{E378EEE2-ECDC-4FB1-8734-074FD64AAE40}"/>
    <cellStyle name="Total 2 2 3 7 11" xfId="17691" xr:uid="{647E9A3E-AC97-4681-AF9E-DB55A9ECDF5B}"/>
    <cellStyle name="Total 2 2 3 7 12" xfId="19022" xr:uid="{D7B6E922-93C5-42FD-A49B-A1CC97C6551D}"/>
    <cellStyle name="Total 2 2 3 7 13" xfId="17844" xr:uid="{C3CF213C-ED85-47CB-9C33-1E475A5D4503}"/>
    <cellStyle name="Total 2 2 3 7 14" xfId="21412" xr:uid="{9C289556-6B91-49ED-AF00-7184104F6E2C}"/>
    <cellStyle name="Total 2 2 3 7 15" xfId="22704" xr:uid="{6EB77F69-908B-404D-A94A-2E03E9C37199}"/>
    <cellStyle name="Total 2 2 3 7 16" xfId="23993" xr:uid="{4A87FAA0-C27A-4E83-BFD3-EAB67063C09B}"/>
    <cellStyle name="Total 2 2 3 7 2" xfId="4212" xr:uid="{A3ECB588-C98A-4F2E-A3C1-38583462CCF1}"/>
    <cellStyle name="Total 2 2 3 7 3" xfId="7058" xr:uid="{83AF9750-1629-4C7D-A836-B79F0632F10F}"/>
    <cellStyle name="Total 2 2 3 7 4" xfId="8387" xr:uid="{DA559C6E-CE36-48CB-9AC5-65F740F59FD8}"/>
    <cellStyle name="Total 2 2 3 7 5" xfId="9716" xr:uid="{433E122E-9CC5-4CD8-A675-C524322C39C8}"/>
    <cellStyle name="Total 2 2 3 7 6" xfId="8539" xr:uid="{2D881711-CEBD-464E-A1F3-B4B3DB9900A7}"/>
    <cellStyle name="Total 2 2 3 7 7" xfId="4784" xr:uid="{0259F2EC-3069-451D-BCDF-F6C33A14032F}"/>
    <cellStyle name="Total 2 2 3 7 8" xfId="13699" xr:uid="{6FCB01D0-F8AE-4E54-B765-0F5FBC1C3F85}"/>
    <cellStyle name="Total 2 2 3 7 9" xfId="15032" xr:uid="{EE971DE8-5287-4516-A74F-7152450112CB}"/>
    <cellStyle name="Total 2 2 3 8" xfId="4586" xr:uid="{1CFEAC2A-D80B-46DC-B650-42BC61418A3B}"/>
    <cellStyle name="Total 2 2 3 9" xfId="5918" xr:uid="{AD008C59-1DC9-4E09-A141-DC5F53B7C678}"/>
    <cellStyle name="Total 2 2 4" xfId="2983" xr:uid="{9A53E85B-0D94-4587-9C7A-6E4871E88CE1}"/>
    <cellStyle name="Total 2 2 4 10" xfId="7309" xr:uid="{F8F43E99-93DB-44EE-AD5E-9F50F98F838A}"/>
    <cellStyle name="Total 2 2 4 11" xfId="8638" xr:uid="{CE41C309-D761-44E6-BC90-3A498A081401}"/>
    <cellStyle name="Total 2 2 4 12" xfId="9843" xr:uid="{502B8FE6-722D-4F5B-8E4B-F5D65C760A35}"/>
    <cellStyle name="Total 2 2 4 13" xfId="11176" xr:uid="{A868B05F-FADD-40FB-8304-803EE40F3798}"/>
    <cellStyle name="Total 2 2 4 14" xfId="13283" xr:uid="{01A2B00C-9C32-414D-A291-F0AFB716D44B}"/>
    <cellStyle name="Total 2 2 4 15" xfId="13954" xr:uid="{F1D906F5-E0DC-43F2-85AD-B66217B8F8D5}"/>
    <cellStyle name="Total 2 2 4 16" xfId="15283" xr:uid="{599018BE-6215-4552-9587-D598AE16A288}"/>
    <cellStyle name="Total 2 2 4 17" xfId="16613" xr:uid="{DFAFEEA9-C266-402E-B753-869958277570}"/>
    <cellStyle name="Total 2 2 4 18" xfId="17943" xr:uid="{1269655B-B164-4B6E-82BE-907D560DBABB}"/>
    <cellStyle name="Total 2 2 4 19" xfId="19145" xr:uid="{BA462808-CEEB-4E13-9A3F-6868F73DDE03}"/>
    <cellStyle name="Total 2 2 4 2" xfId="3332" xr:uid="{43EE795F-C674-453A-A97B-D3B9716309DF}"/>
    <cellStyle name="Total 2 2 4 2 10" xfId="15632" xr:uid="{08FF5BC8-2AFC-415B-BD36-B5AC541013B7}"/>
    <cellStyle name="Total 2 2 4 2 11" xfId="16961" xr:uid="{B53352E3-D363-4E5C-8D55-B84D56B5F02C}"/>
    <cellStyle name="Total 2 2 4 2 12" xfId="18292" xr:uid="{CACF0548-4396-4C65-997A-7A4779CDC350}"/>
    <cellStyle name="Total 2 2 4 2 13" xfId="12837" xr:uid="{C0C138EC-9B16-464D-AC70-1D0FF62CC9F3}"/>
    <cellStyle name="Total 2 2 4 2 14" xfId="20682" xr:uid="{91BD4741-1BED-4731-8B83-38DF8506E82A}"/>
    <cellStyle name="Total 2 2 4 2 15" xfId="21974" xr:uid="{4D8249EC-B269-409E-ABD6-50072C2643B7}"/>
    <cellStyle name="Total 2 2 4 2 16" xfId="23263" xr:uid="{5AD01D82-4992-40FF-8E67-947283560EEE}"/>
    <cellStyle name="Total 2 2 4 2 2" xfId="4346" xr:uid="{56BE206B-A2A0-4FC1-892D-6B2E03F275D3}"/>
    <cellStyle name="Total 2 2 4 2 3" xfId="6328" xr:uid="{715BBE6C-CB4C-4D9D-9C96-715A24F20DD8}"/>
    <cellStyle name="Total 2 2 4 2 4" xfId="7657" xr:uid="{6AEB8A22-7B0D-4B80-80FA-DC17ED6653E3}"/>
    <cellStyle name="Total 2 2 4 2 5" xfId="8986" xr:uid="{FB334DBE-3622-4743-8442-031878A620DA}"/>
    <cellStyle name="Total 2 2 4 2 6" xfId="5986" xr:uid="{0CD6FF2E-C88A-4660-B859-D59B5F77B327}"/>
    <cellStyle name="Total 2 2 4 2 7" xfId="10980" xr:uid="{83E74CAA-15F1-4BC5-81F4-5A925A78F0EA}"/>
    <cellStyle name="Total 2 2 4 2 8" xfId="12475" xr:uid="{7148B5AB-4BB8-441E-9A6D-971F9A45C330}"/>
    <cellStyle name="Total 2 2 4 2 9" xfId="14302" xr:uid="{5A86EF9F-BA6A-45DF-B5F1-6DFAF19ABE40}"/>
    <cellStyle name="Total 2 2 4 20" xfId="20349" xr:uid="{C4B3BE5C-5A0E-4870-BFEC-F77D0ACCFAA9}"/>
    <cellStyle name="Total 2 2 4 21" xfId="21642" xr:uid="{FCDC4C7D-1307-492F-90E3-FAF9679C960B}"/>
    <cellStyle name="Total 2 2 4 22" xfId="22933" xr:uid="{C2F96698-8ACB-4AC2-8D10-DE172C87FA2B}"/>
    <cellStyle name="Total 2 2 4 3" xfId="3497" xr:uid="{F77C7D70-599B-4F3D-A3D3-0256FF811C55}"/>
    <cellStyle name="Total 2 2 4 3 10" xfId="15797" xr:uid="{9DBEB441-3C06-415B-BBE6-B1FCB146EA62}"/>
    <cellStyle name="Total 2 2 4 3 11" xfId="17126" xr:uid="{065E8BD2-E276-48B6-A589-127FA372C992}"/>
    <cellStyle name="Total 2 2 4 3 12" xfId="18457" xr:uid="{FCB61BC1-9E37-47D7-BCF2-949496451DA2}"/>
    <cellStyle name="Total 2 2 4 3 13" xfId="19214" xr:uid="{45A301C2-C8C3-4DBA-AC9A-3E7DEB105301}"/>
    <cellStyle name="Total 2 2 4 3 14" xfId="20847" xr:uid="{4A3CF976-1B3F-4020-8045-D4BE0C5A9216}"/>
    <cellStyle name="Total 2 2 4 3 15" xfId="22139" xr:uid="{A5F291B0-63FC-410D-A46C-C33D6B904DE8}"/>
    <cellStyle name="Total 2 2 4 3 16" xfId="23428" xr:uid="{E92DBEEF-4086-427F-B0D8-65CE857312FB}"/>
    <cellStyle name="Total 2 2 4 3 2" xfId="4620" xr:uid="{817BFCC8-4EB0-42E8-8579-65D12B2E09A3}"/>
    <cellStyle name="Total 2 2 4 3 3" xfId="6493" xr:uid="{5F88E84E-9B1F-4F30-A12B-87D1B6794C46}"/>
    <cellStyle name="Total 2 2 4 3 4" xfId="7822" xr:uid="{AC6C5A66-A4AF-409B-A18E-11E6FBEBAC05}"/>
    <cellStyle name="Total 2 2 4 3 5" xfId="9151" xr:uid="{6CA1445F-3894-4829-B2CC-FE1C234DE0CD}"/>
    <cellStyle name="Total 2 2 4 3 6" xfId="9924" xr:uid="{C48616D8-76DB-4151-8D10-F10651739D32}"/>
    <cellStyle name="Total 2 2 4 3 7" xfId="11260" xr:uid="{3AEE09A7-57F1-4FED-BF38-4097759096A1}"/>
    <cellStyle name="Total 2 2 4 3 8" xfId="13681" xr:uid="{D2AB8C4D-991E-4BDA-B6B8-C9EED8EBB7B0}"/>
    <cellStyle name="Total 2 2 4 3 9" xfId="14467" xr:uid="{D1317AEF-9BDD-4A17-B14E-D161DE42E2F7}"/>
    <cellStyle name="Total 2 2 4 4" xfId="3657" xr:uid="{469F83A7-A0E9-412A-9861-79258A81FA61}"/>
    <cellStyle name="Total 2 2 4 4 10" xfId="15957" xr:uid="{8AA86001-1603-4421-B8C2-318EB311F2F8}"/>
    <cellStyle name="Total 2 2 4 4 11" xfId="17286" xr:uid="{936C85A7-C711-4074-8930-5C073D9DBABF}"/>
    <cellStyle name="Total 2 2 4 4 12" xfId="18617" xr:uid="{CADD182F-B0F6-400D-8489-D699191F1A15}"/>
    <cellStyle name="Total 2 2 4 4 13" xfId="19315" xr:uid="{8FEA2DD8-0E71-45A3-AE7E-39A97F1C614B}"/>
    <cellStyle name="Total 2 2 4 4 14" xfId="21007" xr:uid="{C4C0E0AB-D62A-417B-946B-FC8D6909526B}"/>
    <cellStyle name="Total 2 2 4 4 15" xfId="22299" xr:uid="{D9B923DB-8CFE-431B-9564-D4D9D236A569}"/>
    <cellStyle name="Total 2 2 4 4 16" xfId="23588" xr:uid="{6E7273E5-E821-449E-9338-8E9D2EDB4032}"/>
    <cellStyle name="Total 2 2 4 4 2" xfId="4734" xr:uid="{481DE3D8-C379-4A26-A912-E2B63BD454AF}"/>
    <cellStyle name="Total 2 2 4 4 3" xfId="6653" xr:uid="{54CBD24F-0033-443B-B49C-C2C88BAD466A}"/>
    <cellStyle name="Total 2 2 4 4 4" xfId="7982" xr:uid="{B31BE994-61BE-49CA-AA91-B13C539E9B9C}"/>
    <cellStyle name="Total 2 2 4 4 5" xfId="9311" xr:uid="{0F80CF1A-D847-462D-9D59-B71DCABDC818}"/>
    <cellStyle name="Total 2 2 4 4 6" xfId="10034" xr:uid="{B37BAD54-C19D-4AC7-A093-FEB4589421A7}"/>
    <cellStyle name="Total 2 2 4 4 7" xfId="11374" xr:uid="{BB1BD491-DD7B-48A5-9B9E-75E91919D9B7}"/>
    <cellStyle name="Total 2 2 4 4 8" xfId="11845" xr:uid="{57E931E3-9E52-4EF1-9F77-D8B957079653}"/>
    <cellStyle name="Total 2 2 4 4 9" xfId="14627" xr:uid="{D84E432F-8964-41B0-A29F-833F82D7F3EA}"/>
    <cellStyle name="Total 2 2 4 5" xfId="3816" xr:uid="{48DFA169-2C49-4061-B5CB-D92A24C44935}"/>
    <cellStyle name="Total 2 2 4 5 10" xfId="16116" xr:uid="{24B24906-350B-439A-8553-3909876003E8}"/>
    <cellStyle name="Total 2 2 4 5 11" xfId="17445" xr:uid="{715EFEC8-8DBD-43CB-8A32-624FAA09CD1C}"/>
    <cellStyle name="Total 2 2 4 5 12" xfId="18776" xr:uid="{181B6494-9816-48D1-B50F-779DA5DE1E2F}"/>
    <cellStyle name="Total 2 2 4 5 13" xfId="19810" xr:uid="{4F1B788D-1FB7-46E6-80E0-06039B1AF9CE}"/>
    <cellStyle name="Total 2 2 4 5 14" xfId="21166" xr:uid="{F8CE1A58-2762-4139-AEE2-211110DBEDE4}"/>
    <cellStyle name="Total 2 2 4 5 15" xfId="22458" xr:uid="{A19BAA96-2E66-4A19-B8BB-B179728FC568}"/>
    <cellStyle name="Total 2 2 4 5 16" xfId="23747" xr:uid="{B6D1E64F-B771-4307-A1DF-AEBFD8F7639F}"/>
    <cellStyle name="Total 2 2 4 5 2" xfId="5337" xr:uid="{4BDC64D0-8D24-45B9-802B-969A13342CB0}"/>
    <cellStyle name="Total 2 2 4 5 3" xfId="6812" xr:uid="{D5A5AB34-BB59-4950-9D9D-2360F1225E00}"/>
    <cellStyle name="Total 2 2 4 5 4" xfId="8141" xr:uid="{6F1829B9-73C2-433D-9DEE-1A5AD155FFCF}"/>
    <cellStyle name="Total 2 2 4 5 5" xfId="9470" xr:uid="{730F9E22-A866-4E25-8BCD-A77471A0DBB7}"/>
    <cellStyle name="Total 2 2 4 5 6" xfId="10606" xr:uid="{D0CF9F28-C1D4-4376-B90A-EBE3B20B47C6}"/>
    <cellStyle name="Total 2 2 4 5 7" xfId="12132" xr:uid="{E48F87DB-18F6-4201-9B83-9D9E3B0EEFF3}"/>
    <cellStyle name="Total 2 2 4 5 8" xfId="13184" xr:uid="{234C091E-038B-4059-8102-6276C1E3CE7F}"/>
    <cellStyle name="Total 2 2 4 5 9" xfId="14786" xr:uid="{364294C1-19D1-47D4-8BC8-2392860BAEB4}"/>
    <cellStyle name="Total 2 2 4 6" xfId="3971" xr:uid="{AFF4E3FE-3BBF-4933-841D-3ECE9C485D02}"/>
    <cellStyle name="Total 2 2 4 6 10" xfId="16271" xr:uid="{32519235-001E-4E76-BF51-3111906BEAD8}"/>
    <cellStyle name="Total 2 2 4 6 11" xfId="17600" xr:uid="{D89C0AB3-72C6-4F19-B401-98C2375DEFB8}"/>
    <cellStyle name="Total 2 2 4 6 12" xfId="18931" xr:uid="{A32467D7-621B-4A9B-AB8E-21857EC896B7}"/>
    <cellStyle name="Total 2 2 4 6 13" xfId="13620" xr:uid="{6917C6FA-C7CE-4840-B0FF-6340C73366EB}"/>
    <cellStyle name="Total 2 2 4 6 14" xfId="21321" xr:uid="{E5B0A8E1-9244-4C96-9191-1C22A3200B89}"/>
    <cellStyle name="Total 2 2 4 6 15" xfId="22613" xr:uid="{EFF2CFFC-70ED-4484-AD35-D863B1559813}"/>
    <cellStyle name="Total 2 2 4 6 16" xfId="23902" xr:uid="{44DEEDA4-34E4-463F-858A-7E8D91014323}"/>
    <cellStyle name="Total 2 2 4 6 2" xfId="4420" xr:uid="{17A95C83-5FAF-4E3B-B1CF-964493E782CF}"/>
    <cellStyle name="Total 2 2 4 6 3" xfId="6967" xr:uid="{F8584A19-62F6-4FAA-B8E0-8ADA6F41835A}"/>
    <cellStyle name="Total 2 2 4 6 4" xfId="8296" xr:uid="{F106A6BC-97BC-4FF1-B765-64FC1C1D4138}"/>
    <cellStyle name="Total 2 2 4 6 5" xfId="9625" xr:uid="{8EDEF043-DE28-47C9-AE0A-989C9C096247}"/>
    <cellStyle name="Total 2 2 4 6 6" xfId="5806" xr:uid="{F710A60E-C162-4BE9-BCED-26A3529C2945}"/>
    <cellStyle name="Total 2 2 4 6 7" xfId="10084" xr:uid="{0FCD048C-B4FE-48C6-AAD7-0F256FE5EA91}"/>
    <cellStyle name="Total 2 2 4 6 8" xfId="13172" xr:uid="{C114CA6A-5C7D-429F-A3F1-2569EE266C5D}"/>
    <cellStyle name="Total 2 2 4 6 9" xfId="14941" xr:uid="{2F8782C4-19C2-4518-BFB5-14D90E1C993D}"/>
    <cellStyle name="Total 2 2 4 7" xfId="4123" xr:uid="{AB5460F0-4A2E-438B-A959-099885BCB38D}"/>
    <cellStyle name="Total 2 2 4 7 10" xfId="16423" xr:uid="{8DFBFF7F-94E7-437F-B4C1-64102B9F7CFE}"/>
    <cellStyle name="Total 2 2 4 7 11" xfId="17752" xr:uid="{8BEE7BF7-7111-4E66-9013-426A75BAB447}"/>
    <cellStyle name="Total 2 2 4 7 12" xfId="19083" xr:uid="{EB582398-BD07-401A-870E-6B5248CC1C27}"/>
    <cellStyle name="Total 2 2 4 7 13" xfId="17957" xr:uid="{E53BE98A-3B71-4EE6-93AD-59A303BB92B9}"/>
    <cellStyle name="Total 2 2 4 7 14" xfId="21473" xr:uid="{F1967A61-9069-451E-9CD5-A39014B71BE0}"/>
    <cellStyle name="Total 2 2 4 7 15" xfId="22765" xr:uid="{A0FEA53C-4D57-40B0-843C-A1CE75773AD7}"/>
    <cellStyle name="Total 2 2 4 7 16" xfId="24054" xr:uid="{AD710AD9-CB74-4309-B8E4-2A6B14CCE8B5}"/>
    <cellStyle name="Total 2 2 4 7 2" xfId="4181" xr:uid="{4526178D-E1EB-4CC6-98E1-36B6CEDF4E4E}"/>
    <cellStyle name="Total 2 2 4 7 3" xfId="7119" xr:uid="{3CD1E37E-0A25-47D8-A0D0-3006352A6ACF}"/>
    <cellStyle name="Total 2 2 4 7 4" xfId="8448" xr:uid="{3B82252F-59B1-498A-B32C-84FFC71E23F6}"/>
    <cellStyle name="Total 2 2 4 7 5" xfId="9777" xr:uid="{C7230E59-08AF-4D0F-BA8B-63E3C340420E}"/>
    <cellStyle name="Total 2 2 4 7 6" xfId="8652" xr:uid="{9EBE2F82-4036-4A60-BF24-8213A85DE051}"/>
    <cellStyle name="Total 2 2 4 7 7" xfId="10481" xr:uid="{9D9E6FAE-9CFD-4997-B2F9-B394F0946429}"/>
    <cellStyle name="Total 2 2 4 7 8" xfId="12689" xr:uid="{87E6CD7A-CA9C-4CEE-A142-E8A63BD5AE72}"/>
    <cellStyle name="Total 2 2 4 7 9" xfId="15093" xr:uid="{C2F56D1A-9DD9-4075-AE0B-DF21054B16B7}"/>
    <cellStyle name="Total 2 2 4 8" xfId="4535" xr:uid="{52FE3F2B-F499-4138-AA30-68E8705BA9D5}"/>
    <cellStyle name="Total 2 2 4 9" xfId="5979" xr:uid="{329C725D-D7D4-4649-BDE2-8571D12BF3E0}"/>
    <cellStyle name="Total 2 2 5" xfId="3177" xr:uid="{A2E6C790-A957-43F9-AAE4-88730674AC44}"/>
    <cellStyle name="Total 2 2 5 10" xfId="15477" xr:uid="{08844A19-46F9-4076-AC8F-B275044AA94C}"/>
    <cellStyle name="Total 2 2 5 11" xfId="16806" xr:uid="{36571747-8D44-46DD-8A95-7A9F22DB6C1E}"/>
    <cellStyle name="Total 2 2 5 12" xfId="18137" xr:uid="{1860BAC2-A6F2-4BA9-8101-E7EA9CD386E3}"/>
    <cellStyle name="Total 2 2 5 13" xfId="19859" xr:uid="{F0B1ABC6-3066-4DC3-A56D-AFB3D6929F39}"/>
    <cellStyle name="Total 2 2 5 14" xfId="20527" xr:uid="{4BA93063-7C55-4D2E-9452-1E25D6FBFCAB}"/>
    <cellStyle name="Total 2 2 5 15" xfId="21819" xr:uid="{62D23ACD-98DA-4CED-9146-CCDAECF01D6E}"/>
    <cellStyle name="Total 2 2 5 16" xfId="23108" xr:uid="{92C6E70B-DDED-4D15-B3F3-98D2BE092CD2}"/>
    <cellStyle name="Total 2 2 5 2" xfId="5397" xr:uid="{EA576ED4-8FB8-4626-A3BF-86A6C016D9DA}"/>
    <cellStyle name="Total 2 2 5 3" xfId="6173" xr:uid="{7B065BAC-F67F-4E3D-8A1C-B403CC004E0B}"/>
    <cellStyle name="Total 2 2 5 4" xfId="7502" xr:uid="{DECFFE4D-7586-44F8-A270-804CFFFEB53D}"/>
    <cellStyle name="Total 2 2 5 5" xfId="8831" xr:uid="{5854A131-E3D4-442D-B452-04001B79B893}"/>
    <cellStyle name="Total 2 2 5 6" xfId="10665" xr:uid="{586318D1-F41B-4184-B0BA-C9A723BE60B7}"/>
    <cellStyle name="Total 2 2 5 7" xfId="12034" xr:uid="{838ABCFF-366A-4503-8881-D7C1BABCE0E9}"/>
    <cellStyle name="Total 2 2 5 8" xfId="11900" xr:uid="{5AC11475-F050-4ED3-B5ED-64D3B6CF54CB}"/>
    <cellStyle name="Total 2 2 5 9" xfId="14147" xr:uid="{09EB2EEB-045A-4344-A04E-7CCB5A9EE417}"/>
    <cellStyle name="Total 2 2 6" xfId="2705" xr:uid="{396474D7-920C-4D1F-9D72-49FC881989C1}"/>
    <cellStyle name="Total 2 2 6 10" xfId="11810" xr:uid="{54A67CDF-AB7F-4558-BA37-8169A1004032}"/>
    <cellStyle name="Total 2 2 6 11" xfId="12805" xr:uid="{163AD1E7-2BBC-40A6-89EE-ABD4FB96D8FC}"/>
    <cellStyle name="Total 2 2 6 12" xfId="12714" xr:uid="{5526985C-0101-45FC-9F31-9CC7CB4BDC3C}"/>
    <cellStyle name="Total 2 2 6 13" xfId="19562" xr:uid="{E656C485-068B-47A1-834B-6E7AE803743C}"/>
    <cellStyle name="Total 2 2 6 14" xfId="19184" xr:uid="{EAD0EEAB-3060-48BD-8CF9-1618E944D54B}"/>
    <cellStyle name="Total 2 2 6 15" xfId="20130" xr:uid="{DB6F36B6-30B5-4416-89E7-EECC1F7CCCD8}"/>
    <cellStyle name="Total 2 2 6 16" xfId="19244" xr:uid="{346D0E48-4760-457E-BC75-862825A6EF9C}"/>
    <cellStyle name="Total 2 2 6 2" xfId="5034" xr:uid="{B53B301E-D910-482C-BCF0-A921C1F7AEB3}"/>
    <cellStyle name="Total 2 2 6 3" xfId="4577" xr:uid="{174DD3AB-27F6-4867-8C66-AC9B97CCD9EB}"/>
    <cellStyle name="Total 2 2 6 4" xfId="5304" xr:uid="{7ED180FB-DBB6-405F-9A99-500B9D013B9C}"/>
    <cellStyle name="Total 2 2 6 5" xfId="5480" xr:uid="{330344BF-338A-46E1-80F6-9FD86B103AC7}"/>
    <cellStyle name="Total 2 2 6 6" xfId="10319" xr:uid="{58EA1783-5E85-43A8-A0E8-31866B43A600}"/>
    <cellStyle name="Total 2 2 6 7" xfId="11671" xr:uid="{F3CB4610-E58F-4F41-8318-FC23CDE3B74A}"/>
    <cellStyle name="Total 2 2 6 8" xfId="12463" xr:uid="{2BCDA361-97D7-4857-8DD5-042C6E6A60E3}"/>
    <cellStyle name="Total 2 2 6 9" xfId="13123" xr:uid="{E7A56986-2D02-42B8-877D-0B0E615E0C3F}"/>
    <cellStyle name="Total 2 2 7" xfId="3093" xr:uid="{FDB43DB9-E03A-497A-8FDE-1382A96B0EE0}"/>
    <cellStyle name="Total 2 2 7 10" xfId="15393" xr:uid="{95B229EA-57D1-4FEA-8E9A-73B5CE22DAD8}"/>
    <cellStyle name="Total 2 2 7 11" xfId="16722" xr:uid="{99E26256-B684-43B2-BC02-C80794AAFB58}"/>
    <cellStyle name="Total 2 2 7 12" xfId="18053" xr:uid="{D3996622-5254-4D03-8062-560AADCC3F6C}"/>
    <cellStyle name="Total 2 2 7 13" xfId="19863" xr:uid="{C4EA981C-E512-4BA2-8670-1FB1A93105A5}"/>
    <cellStyle name="Total 2 2 7 14" xfId="20443" xr:uid="{87165F61-4BBA-409A-B300-4A1464B8022A}"/>
    <cellStyle name="Total 2 2 7 15" xfId="21735" xr:uid="{AA6D84E1-16CD-4A9D-AB91-2AA5C11545B8}"/>
    <cellStyle name="Total 2 2 7 16" xfId="23024" xr:uid="{223743ED-562E-43F8-A948-7D2D9CF046A1}"/>
    <cellStyle name="Total 2 2 7 2" xfId="5401" xr:uid="{8493ABCB-23AF-4A84-9630-B0F4624249D3}"/>
    <cellStyle name="Total 2 2 7 3" xfId="6089" xr:uid="{5CA52A79-63AB-4F07-BE37-A0DB8DBBC5A5}"/>
    <cellStyle name="Total 2 2 7 4" xfId="7418" xr:uid="{D264A566-22DC-4D20-BDF8-69DAC48DC7D1}"/>
    <cellStyle name="Total 2 2 7 5" xfId="8747" xr:uid="{4F123105-7766-4275-A622-B3FC4A21F073}"/>
    <cellStyle name="Total 2 2 7 6" xfId="10669" xr:uid="{DA4170A2-A72D-422D-B8D8-574341CD54DF}"/>
    <cellStyle name="Total 2 2 7 7" xfId="12038" xr:uid="{2ACB6F22-18E4-4840-9D96-F4A4FBD80232}"/>
    <cellStyle name="Total 2 2 7 8" xfId="12365" xr:uid="{37824EA5-091A-4D0D-8BC6-32E861E56A8A}"/>
    <cellStyle name="Total 2 2 7 9" xfId="14063" xr:uid="{1750719A-A62A-4258-AD5A-E25003D04822}"/>
    <cellStyle name="Total 2 2 8" xfId="3126" xr:uid="{9B9A952C-3754-4804-AD59-B077BAE93D36}"/>
    <cellStyle name="Total 2 2 8 10" xfId="15426" xr:uid="{7E701EB3-A4E9-4CC6-AA96-CF2E01F1F789}"/>
    <cellStyle name="Total 2 2 8 11" xfId="16755" xr:uid="{C5B8ADDF-999C-4262-901E-1DBF75B8A3CA}"/>
    <cellStyle name="Total 2 2 8 12" xfId="18086" xr:uid="{2D952448-132F-4CC2-AB5C-2C4DFCDDACEB}"/>
    <cellStyle name="Total 2 2 8 13" xfId="19913" xr:uid="{0F1FD9E1-9A60-4ACB-93D7-C50F4D8B25A8}"/>
    <cellStyle name="Total 2 2 8 14" xfId="20476" xr:uid="{CB322622-698A-4E40-9ED7-A10CB862CF38}"/>
    <cellStyle name="Total 2 2 8 15" xfId="21768" xr:uid="{F88D3250-7390-491B-A7A9-435247F8869A}"/>
    <cellStyle name="Total 2 2 8 16" xfId="23057" xr:uid="{BD7EE769-18FE-4A2C-9FE0-0D4076A781E9}"/>
    <cellStyle name="Total 2 2 8 2" xfId="5460" xr:uid="{72B77B47-48C1-43F7-ACDB-EAB8FD279A4B}"/>
    <cellStyle name="Total 2 2 8 3" xfId="6122" xr:uid="{95E74EF6-30DD-4211-B861-0720979B430F}"/>
    <cellStyle name="Total 2 2 8 4" xfId="7451" xr:uid="{649154E5-D616-403C-9D1C-3B831A139740}"/>
    <cellStyle name="Total 2 2 8 5" xfId="8780" xr:uid="{D1F1AB3A-72BF-46C8-B7F7-B879B76CDB63}"/>
    <cellStyle name="Total 2 2 8 6" xfId="10725" xr:uid="{DC9ED338-BF17-43C3-828B-138E66D0B23A}"/>
    <cellStyle name="Total 2 2 8 7" xfId="12097" xr:uid="{51976142-1AA3-42AA-BB15-D31899274970}"/>
    <cellStyle name="Total 2 2 8 8" xfId="12218" xr:uid="{2CD30DD5-313A-47AB-9C51-2273567487FF}"/>
    <cellStyle name="Total 2 2 8 9" xfId="14096" xr:uid="{5726AE34-6769-4628-97F6-61DA8C133E20}"/>
    <cellStyle name="Total 2 2 9" xfId="3114" xr:uid="{E1C47009-B6E4-43BC-BA6C-9E61ADA178A2}"/>
    <cellStyle name="Total 2 2 9 10" xfId="15414" xr:uid="{C3573718-EB1E-4500-8DC2-0B8A8DE8F46A}"/>
    <cellStyle name="Total 2 2 9 11" xfId="16743" xr:uid="{0C53E377-4FEF-4FF1-9C29-3B9D2860B8B1}"/>
    <cellStyle name="Total 2 2 9 12" xfId="18074" xr:uid="{01193AE0-4FF6-4D21-9B4C-34AFB408C85D}"/>
    <cellStyle name="Total 2 2 9 13" xfId="19736" xr:uid="{76117CF4-DBC4-4FE2-9814-63FEA710CC39}"/>
    <cellStyle name="Total 2 2 9 14" xfId="20464" xr:uid="{1A6A5B89-DA4B-40F1-BEE3-FCC2EDFE3ADF}"/>
    <cellStyle name="Total 2 2 9 15" xfId="21756" xr:uid="{930913EE-EBF1-4207-82B1-D1EC35C78C09}"/>
    <cellStyle name="Total 2 2 9 16" xfId="23045" xr:uid="{19498580-84BE-4F10-B084-A86545EC4896}"/>
    <cellStyle name="Total 2 2 9 2" xfId="5242" xr:uid="{C102A15D-53D8-4B6E-98D9-30C907D8468A}"/>
    <cellStyle name="Total 2 2 9 3" xfId="6110" xr:uid="{36FDE865-BA8B-431A-9057-73EB937CB01C}"/>
    <cellStyle name="Total 2 2 9 4" xfId="7439" xr:uid="{81D0FD33-2CCF-46F9-B826-ED3944D54146}"/>
    <cellStyle name="Total 2 2 9 5" xfId="8768" xr:uid="{ABDC053C-9D83-4F4A-9841-C3ABBD40C8E2}"/>
    <cellStyle name="Total 2 2 9 6" xfId="10517" xr:uid="{DDCA27C0-D19C-4030-9E92-A05153C64B63}"/>
    <cellStyle name="Total 2 2 9 7" xfId="11879" xr:uid="{653E2B0F-A9E9-4A87-A1ED-FD2474467BF1}"/>
    <cellStyle name="Total 2 2 9 8" xfId="13562" xr:uid="{0D86E816-41AC-49AA-B085-D88A0B9352CE}"/>
    <cellStyle name="Total 2 2 9 9" xfId="14084" xr:uid="{31671DFB-A891-43B5-9781-620F626C9DA9}"/>
    <cellStyle name="Total 2 20" xfId="13164" xr:uid="{75A198CA-1BB2-4106-B4E4-27596FCECE74}"/>
    <cellStyle name="Total 2 21" xfId="12813" xr:uid="{2A66706C-F9E6-4E5E-9B8C-8A6642794B60}"/>
    <cellStyle name="Total 2 22" xfId="13312" xr:uid="{BACC381E-FBF4-46B5-BF0F-8FA2821AA7C1}"/>
    <cellStyle name="Total 2 23" xfId="13746" xr:uid="{E989FD9E-AB90-40B4-9A72-CEE6E8CCA7C2}"/>
    <cellStyle name="Total 2 24" xfId="11745" xr:uid="{D5A4F355-9E2A-4744-847E-BE88F3D84A32}"/>
    <cellStyle name="Total 2 25" xfId="19338" xr:uid="{DAE1165F-F4D1-4CA4-8052-0411A87CC1A2}"/>
    <cellStyle name="Total 2 26" xfId="19754" xr:uid="{D8E8784F-8F55-4DCA-8346-4DB63B954342}"/>
    <cellStyle name="Total 2 27" xfId="19880" xr:uid="{6D9AF761-267B-48F8-AA9F-0855CF77BD1A}"/>
    <cellStyle name="Total 2 3" xfId="2841" xr:uid="{15DAFB6C-C7B7-41BB-B1EB-B0CB35D9F08F}"/>
    <cellStyle name="Total 2 3 10" xfId="4590" xr:uid="{90FE4990-81F5-4827-A404-EA75C1E3C833}"/>
    <cellStyle name="Total 2 3 11" xfId="5837" xr:uid="{5B7E9754-29ED-4320-BE2B-C84F2560CECA}"/>
    <cellStyle name="Total 2 3 12" xfId="7167" xr:uid="{370C3C4D-FD00-4A4B-AE06-66AFAACF67A6}"/>
    <cellStyle name="Total 2 3 13" xfId="8496" xr:uid="{D13EA606-3656-4890-AD17-B83E8FD75991}"/>
    <cellStyle name="Total 2 3 14" xfId="9897" xr:uid="{8CD95D4C-D5DA-44C3-9A90-6E2B1D8DA8B6}"/>
    <cellStyle name="Total 2 3 15" xfId="11230" xr:uid="{95B17A55-94A6-44F6-8634-29016BD4C3BD}"/>
    <cellStyle name="Total 2 3 16" xfId="13165" xr:uid="{02B08DC3-247A-4609-8E04-7E2A64DA55D4}"/>
    <cellStyle name="Total 2 3 17" xfId="13812" xr:uid="{61AEA02B-99B7-4D74-A6DD-261337AF9B5D}"/>
    <cellStyle name="Total 2 3 18" xfId="15141" xr:uid="{A727DBB3-D578-47ED-BCF5-3DE6B37C1005}"/>
    <cellStyle name="Total 2 3 19" xfId="16471" xr:uid="{F79A4527-3B58-479D-AC84-F9D630AD33C9}"/>
    <cellStyle name="Total 2 3 2" xfId="2923" xr:uid="{B0A8BC5B-E167-4EEF-8292-B6F8923A5CC4}"/>
    <cellStyle name="Total 2 3 2 10" xfId="7249" xr:uid="{8CAD6555-A21B-478E-8C42-CDFC91C8CA96}"/>
    <cellStyle name="Total 2 3 2 11" xfId="8578" xr:uid="{953F6C28-6F3C-4701-BF57-CED655EE0BA4}"/>
    <cellStyle name="Total 2 3 2 12" xfId="10912" xr:uid="{FCA0EBB8-753E-496C-A112-7BC13D201338}"/>
    <cellStyle name="Total 2 3 2 13" xfId="12299" xr:uid="{FBA6CD0D-6ED9-464F-9AA7-E24F3F95690E}"/>
    <cellStyle name="Total 2 3 2 14" xfId="12292" xr:uid="{6E3811B4-68E7-4550-A356-DC0EFD8BE09B}"/>
    <cellStyle name="Total 2 3 2 15" xfId="13894" xr:uid="{41665439-E1F9-4132-92CD-14D6C57BC5BA}"/>
    <cellStyle name="Total 2 3 2 16" xfId="15223" xr:uid="{6DFE4DC4-8539-4E20-8A88-8A8A0201426C}"/>
    <cellStyle name="Total 2 3 2 17" xfId="16553" xr:uid="{13B67BD5-3755-4277-AB08-916368B9536F}"/>
    <cellStyle name="Total 2 3 2 18" xfId="17883" xr:uid="{105EF222-497B-4221-9365-E381F19830DB}"/>
    <cellStyle name="Total 2 3 2 19" xfId="20075" xr:uid="{277DD629-1C67-444F-8688-8518420BD289}"/>
    <cellStyle name="Total 2 3 2 2" xfId="3272" xr:uid="{7D47B0CC-6E83-42B6-BBC8-08AD86DDF31D}"/>
    <cellStyle name="Total 2 3 2 2 10" xfId="15572" xr:uid="{3F9DC479-886B-4B3B-AE63-521ABD6FD94A}"/>
    <cellStyle name="Total 2 3 2 2 11" xfId="16901" xr:uid="{FFCBAF4E-C370-47D9-92A7-E3856B25D0EA}"/>
    <cellStyle name="Total 2 3 2 2 12" xfId="18232" xr:uid="{F83C242D-7546-4C92-9998-1A52F57C057D}"/>
    <cellStyle name="Total 2 3 2 2 13" xfId="19428" xr:uid="{26619568-F0FA-4245-BDA5-6F72F123FFDB}"/>
    <cellStyle name="Total 2 3 2 2 14" xfId="20622" xr:uid="{3DF353EB-FDF0-416E-ADD6-8E70763AD3C4}"/>
    <cellStyle name="Total 2 3 2 2 15" xfId="21914" xr:uid="{94F837B8-DD0E-4312-BD5F-D917D62DF1A3}"/>
    <cellStyle name="Total 2 3 2 2 16" xfId="23203" xr:uid="{9F5718EF-32F5-4DD6-ACF9-D6A5A89251E9}"/>
    <cellStyle name="Total 2 3 2 2 2" xfId="4864" xr:uid="{BD7933B8-0C6B-4A70-945F-7A356E97D8DE}"/>
    <cellStyle name="Total 2 3 2 2 3" xfId="6268" xr:uid="{DC0A0CA7-6930-4272-8F0B-955EFD36431D}"/>
    <cellStyle name="Total 2 3 2 2 4" xfId="7597" xr:uid="{D9934138-2A14-4EB7-89E1-F48B727340EC}"/>
    <cellStyle name="Total 2 3 2 2 5" xfId="8926" xr:uid="{2F4229F9-38D1-4C02-B85F-D3B2FA113BB5}"/>
    <cellStyle name="Total 2 3 2 2 6" xfId="10158" xr:uid="{E2F7FCAA-FF68-43CB-AA05-5F1853F7AF02}"/>
    <cellStyle name="Total 2 3 2 2 7" xfId="11503" xr:uid="{4A169BB9-2BBE-4728-968B-E98D4988D7ED}"/>
    <cellStyle name="Total 2 3 2 2 8" xfId="12491" xr:uid="{1344B817-774B-4614-9BF4-EA552B4DE169}"/>
    <cellStyle name="Total 2 3 2 2 9" xfId="14242" xr:uid="{AAD8A9D8-9271-4533-9C07-09E732B3384D}"/>
    <cellStyle name="Total 2 3 2 20" xfId="20289" xr:uid="{D72500E2-E378-440E-95CD-C9573599A08C}"/>
    <cellStyle name="Total 2 3 2 21" xfId="21582" xr:uid="{ECBC3E82-399E-4185-8B0F-A814B498BE55}"/>
    <cellStyle name="Total 2 3 2 22" xfId="22873" xr:uid="{783E47E6-FA45-429D-B75D-909AAB45CC61}"/>
    <cellStyle name="Total 2 3 2 3" xfId="3437" xr:uid="{05D012DC-D15E-449F-8CA6-DF217C9B76C5}"/>
    <cellStyle name="Total 2 3 2 3 10" xfId="15737" xr:uid="{FA6B9E6D-205B-409F-9582-D333D306541D}"/>
    <cellStyle name="Total 2 3 2 3 11" xfId="17066" xr:uid="{49C9ADB5-8FDD-4330-9299-DADDD6AAA6B9}"/>
    <cellStyle name="Total 2 3 2 3 12" xfId="18397" xr:uid="{ECF718AE-0E48-456D-9F6C-7F3DCCAFE081}"/>
    <cellStyle name="Total 2 3 2 3 13" xfId="19217" xr:uid="{44FC00F4-36EE-44B5-BD2A-FBD0FEB93704}"/>
    <cellStyle name="Total 2 3 2 3 14" xfId="20787" xr:uid="{CCB9F66B-B495-4F73-82D9-5D09167DFE58}"/>
    <cellStyle name="Total 2 3 2 3 15" xfId="22079" xr:uid="{36E15FC7-1A2F-4790-833D-52A3449CA349}"/>
    <cellStyle name="Total 2 3 2 3 16" xfId="23368" xr:uid="{DC840942-9355-4006-99BC-20ACD393684F}"/>
    <cellStyle name="Total 2 3 2 3 2" xfId="4623" xr:uid="{A4DA54F6-150F-4DBF-83A3-BE39F26EDA28}"/>
    <cellStyle name="Total 2 3 2 3 3" xfId="6433" xr:uid="{251EA22F-C56C-4E20-9026-2D48B61E1587}"/>
    <cellStyle name="Total 2 3 2 3 4" xfId="7762" xr:uid="{70C03208-EF89-4720-9E62-F1F640EEED5B}"/>
    <cellStyle name="Total 2 3 2 3 5" xfId="9091" xr:uid="{DB697FA0-345D-4C82-983C-361E44A09FB7}"/>
    <cellStyle name="Total 2 3 2 3 6" xfId="9927" xr:uid="{926BCC7F-A514-4334-AA8E-E5CC9F6A8DF8}"/>
    <cellStyle name="Total 2 3 2 3 7" xfId="11263" xr:uid="{78E4C6A8-FCF9-4356-9113-726499EDF8FD}"/>
    <cellStyle name="Total 2 3 2 3 8" xfId="13219" xr:uid="{9A358ABF-DD3D-4986-BBE3-6DDD52F783C6}"/>
    <cellStyle name="Total 2 3 2 3 9" xfId="14407" xr:uid="{C0EE8A6B-C990-470B-B77F-D01782437D0B}"/>
    <cellStyle name="Total 2 3 2 4" xfId="3597" xr:uid="{EA4469A5-03C2-48CF-B0B8-75E2F7AF19D9}"/>
    <cellStyle name="Total 2 3 2 4 10" xfId="15897" xr:uid="{B39F7EC7-CD89-4B84-86D8-09244DE057EB}"/>
    <cellStyle name="Total 2 3 2 4 11" xfId="17226" xr:uid="{4CEB6B7A-705C-4FB3-B9D8-6C3A9F2D6775}"/>
    <cellStyle name="Total 2 3 2 4 12" xfId="18557" xr:uid="{B834E73A-C599-4683-A1F0-6922A6D7295F}"/>
    <cellStyle name="Total 2 3 2 4 13" xfId="19274" xr:uid="{3A377D73-4452-4A3E-BD93-9556CCDD7D48}"/>
    <cellStyle name="Total 2 3 2 4 14" xfId="20947" xr:uid="{52870057-DD67-4739-917C-FF5E006266DB}"/>
    <cellStyle name="Total 2 3 2 4 15" xfId="22239" xr:uid="{C6F3BE2A-55A6-472B-9A14-225A8AFBAAB0}"/>
    <cellStyle name="Total 2 3 2 4 16" xfId="23528" xr:uid="{2F3D4F89-EE5B-4218-BD31-02BC9653C132}"/>
    <cellStyle name="Total 2 3 2 4 2" xfId="4686" xr:uid="{DFB21C9E-8DD2-4E03-B6F4-E1301B8C2CCF}"/>
    <cellStyle name="Total 2 3 2 4 3" xfId="6593" xr:uid="{736DB057-092D-4D01-A753-3E212BC8665E}"/>
    <cellStyle name="Total 2 3 2 4 4" xfId="7922" xr:uid="{B6A8111F-3296-4BF5-AB76-A58FD9C7DEA7}"/>
    <cellStyle name="Total 2 3 2 4 5" xfId="9251" xr:uid="{1D386042-32B6-40A0-B1D6-4A1D42444480}"/>
    <cellStyle name="Total 2 3 2 4 6" xfId="9986" xr:uid="{84367321-E20E-41D8-A5C6-68BE88415D9F}"/>
    <cellStyle name="Total 2 3 2 4 7" xfId="11326" xr:uid="{33F8161B-FDF3-46C9-B930-4308B18131A9}"/>
    <cellStyle name="Total 2 3 2 4 8" xfId="13059" xr:uid="{27CBA049-88E7-4C98-9623-65830954E75A}"/>
    <cellStyle name="Total 2 3 2 4 9" xfId="14567" xr:uid="{AA588982-D9F1-4447-B0CF-5F0FBE06BD37}"/>
    <cellStyle name="Total 2 3 2 5" xfId="3756" xr:uid="{E6EE185A-0C36-436E-B90F-9111E8CDA624}"/>
    <cellStyle name="Total 2 3 2 5 10" xfId="16056" xr:uid="{3AF23346-5299-4CDC-A7A6-FB2B13324D8A}"/>
    <cellStyle name="Total 2 3 2 5 11" xfId="17385" xr:uid="{9F25BE90-9198-45E7-B44F-4A41A12F82A8}"/>
    <cellStyle name="Total 2 3 2 5 12" xfId="18716" xr:uid="{94AFB5DF-F65D-4029-9B6B-1CDE2ACCFA4A}"/>
    <cellStyle name="Total 2 3 2 5 13" xfId="16640" xr:uid="{525583A6-7011-4822-AC01-3A98D8BBE557}"/>
    <cellStyle name="Total 2 3 2 5 14" xfId="21106" xr:uid="{C28E0AED-2E5B-47EA-B522-3253F2B587C9}"/>
    <cellStyle name="Total 2 3 2 5 15" xfId="22398" xr:uid="{7BBA4702-76C3-47AC-9A4E-C3FD7713A816}"/>
    <cellStyle name="Total 2 3 2 5 16" xfId="23687" xr:uid="{D96DBE4A-E6D1-4EDE-9246-33F873F03334}"/>
    <cellStyle name="Total 2 3 2 5 2" xfId="4290" xr:uid="{0E584141-45E3-433F-86BC-D19DBDCE7684}"/>
    <cellStyle name="Total 2 3 2 5 3" xfId="6752" xr:uid="{21482655-F13B-4A00-8282-D46EE93E34E7}"/>
    <cellStyle name="Total 2 3 2 5 4" xfId="8081" xr:uid="{9B7DCFF6-EE62-4B2C-8CC0-C588655F7CAC}"/>
    <cellStyle name="Total 2 3 2 5 5" xfId="9410" xr:uid="{9EF528D4-A80C-4FFE-8E27-5A7CE9C3D944}"/>
    <cellStyle name="Total 2 3 2 5 6" xfId="7336" xr:uid="{330C6BA7-B358-469E-8946-66BEC54159EF}"/>
    <cellStyle name="Total 2 3 2 5 7" xfId="10690" xr:uid="{375CF09D-E3CE-41DF-B85F-E1C455D000C7}"/>
    <cellStyle name="Total 2 3 2 5 8" xfId="12616" xr:uid="{1E426BEA-D17F-426A-BA60-A268E814654A}"/>
    <cellStyle name="Total 2 3 2 5 9" xfId="14726" xr:uid="{F3F1814A-CA4C-42F4-822D-8D1B490F4388}"/>
    <cellStyle name="Total 2 3 2 6" xfId="3911" xr:uid="{AFACF4CE-47D7-48AB-98F2-43F25D1C72EF}"/>
    <cellStyle name="Total 2 3 2 6 10" xfId="16211" xr:uid="{A67D3D40-04CA-4B93-900B-DD9E5993B78E}"/>
    <cellStyle name="Total 2 3 2 6 11" xfId="17540" xr:uid="{E194DA0F-D141-4548-9132-F49CAE381AF3}"/>
    <cellStyle name="Total 2 3 2 6 12" xfId="18871" xr:uid="{CA262A7E-83A0-4AED-8D27-4354B3672F43}"/>
    <cellStyle name="Total 2 3 2 6 13" xfId="19760" xr:uid="{BC8F9A67-6988-46E3-8E72-DCFBB78732DA}"/>
    <cellStyle name="Total 2 3 2 6 14" xfId="21261" xr:uid="{0A6A64F0-1002-4D65-A653-155D0A6D1DAA}"/>
    <cellStyle name="Total 2 3 2 6 15" xfId="22553" xr:uid="{997F1757-C82C-495C-A704-F4D0555E8F4F}"/>
    <cellStyle name="Total 2 3 2 6 16" xfId="23842" xr:uid="{DD7167E0-09E7-4E91-B4C6-68E5B9BB1C66}"/>
    <cellStyle name="Total 2 3 2 6 2" xfId="5273" xr:uid="{40B1BDBD-F6DF-4EEA-8FFB-0EDE12752D82}"/>
    <cellStyle name="Total 2 3 2 6 3" xfId="6907" xr:uid="{A781ACB1-53FD-4CBB-A77D-DE2995AE2890}"/>
    <cellStyle name="Total 2 3 2 6 4" xfId="8236" xr:uid="{A28AC5C5-9910-4D64-9B95-D76DEA25C8C9}"/>
    <cellStyle name="Total 2 3 2 6 5" xfId="9565" xr:uid="{51EB5473-53C9-4FE3-B9A2-C722DDD5D381}"/>
    <cellStyle name="Total 2 3 2 6 6" xfId="10547" xr:uid="{825C41A6-1877-4F7B-AA42-9B283266A103}"/>
    <cellStyle name="Total 2 3 2 6 7" xfId="12069" xr:uid="{600EDA33-7FD1-4C74-B438-0BEC55B03F03}"/>
    <cellStyle name="Total 2 3 2 6 8" xfId="12692" xr:uid="{69903916-C30D-4D84-8316-1603D173A890}"/>
    <cellStyle name="Total 2 3 2 6 9" xfId="14881" xr:uid="{484357B9-C88D-4018-8D0D-5808C72A8F2B}"/>
    <cellStyle name="Total 2 3 2 7" xfId="4063" xr:uid="{D680F577-05D0-4DCD-B5E9-8AB54920B990}"/>
    <cellStyle name="Total 2 3 2 7 10" xfId="16363" xr:uid="{70C6A33F-1F0C-430D-B7C5-341461B708E7}"/>
    <cellStyle name="Total 2 3 2 7 11" xfId="17692" xr:uid="{06F4A6CC-C111-4EE7-9DEF-E3D8912D4C9D}"/>
    <cellStyle name="Total 2 3 2 7 12" xfId="19023" xr:uid="{91CAADF5-E080-4868-A1E8-37C2D40F3B1B}"/>
    <cellStyle name="Total 2 3 2 7 13" xfId="17845" xr:uid="{DD5C2BA8-E92B-470D-901F-2DF91CA917EF}"/>
    <cellStyle name="Total 2 3 2 7 14" xfId="21413" xr:uid="{E8ED9474-910E-4B84-B276-BFDE9B878F97}"/>
    <cellStyle name="Total 2 3 2 7 15" xfId="22705" xr:uid="{75B65968-84D7-4646-9347-EFAE864D95CC}"/>
    <cellStyle name="Total 2 3 2 7 16" xfId="23994" xr:uid="{04035DA6-DE30-4619-9462-CCFD7ABDAF31}"/>
    <cellStyle name="Total 2 3 2 7 2" xfId="4211" xr:uid="{405708C1-BFA0-4437-9643-4B36CD839091}"/>
    <cellStyle name="Total 2 3 2 7 3" xfId="7059" xr:uid="{1C5DA26F-1DC4-4260-960C-E0BAE02F88D8}"/>
    <cellStyle name="Total 2 3 2 7 4" xfId="8388" xr:uid="{4C193B5D-D585-428A-ADED-F375C1CB9ED3}"/>
    <cellStyle name="Total 2 3 2 7 5" xfId="9717" xr:uid="{5C4A5541-F6FB-419D-9045-D71A58BA7333}"/>
    <cellStyle name="Total 2 3 2 7 6" xfId="8540" xr:uid="{5C304084-4589-4BC5-B3E8-E18DE8706D70}"/>
    <cellStyle name="Total 2 3 2 7 7" xfId="10453" xr:uid="{73D95B11-782A-40D9-B68D-0BEBFC6B22FF}"/>
    <cellStyle name="Total 2 3 2 7 8" xfId="12642" xr:uid="{806DB829-F65E-4981-968C-1AE627474680}"/>
    <cellStyle name="Total 2 3 2 7 9" xfId="15033" xr:uid="{B79F0EC2-F25C-4DA4-A2ED-4A0A08712881}"/>
    <cellStyle name="Total 2 3 2 8" xfId="5660" xr:uid="{C4153089-579A-4D3F-9F5E-69BB09EE05F1}"/>
    <cellStyle name="Total 2 3 2 9" xfId="5919" xr:uid="{9128142C-735B-442E-A62C-54ABB8AE234A}"/>
    <cellStyle name="Total 2 3 20" xfId="17801" xr:uid="{12135E4A-CD81-4D4A-B089-29D08DCE1D5F}"/>
    <cellStyle name="Total 2 3 21" xfId="19194" xr:uid="{101742D5-3E10-4FCF-82D7-7504B3D057B7}"/>
    <cellStyle name="Total 2 3 22" xfId="20217" xr:uid="{4D3A949B-8FEA-4B83-9435-732260840887}"/>
    <cellStyle name="Total 2 3 23" xfId="21510" xr:uid="{76BA642D-1924-4A4E-A7B5-AB7A563F726B}"/>
    <cellStyle name="Total 2 3 24" xfId="22801" xr:uid="{A2BD4C96-9B36-4220-92E5-FA298547FB92}"/>
    <cellStyle name="Total 2 3 3" xfId="2984" xr:uid="{BF75F314-86A1-485D-ADD7-5CE5FD2C353F}"/>
    <cellStyle name="Total 2 3 3 10" xfId="7310" xr:uid="{C542145A-3BE0-43EA-ACE2-6DEFC2200C23}"/>
    <cellStyle name="Total 2 3 3 11" xfId="8639" xr:uid="{192A1977-0761-487F-BD2A-4D354A392316}"/>
    <cellStyle name="Total 2 3 3 12" xfId="10100" xr:uid="{33016CE4-98D3-480C-9AA3-4FE7E6F6BD6E}"/>
    <cellStyle name="Total 2 3 3 13" xfId="11443" xr:uid="{646AEBEA-4343-4E9C-9C67-5C3E8A833F62}"/>
    <cellStyle name="Total 2 3 3 14" xfId="13021" xr:uid="{BD256C2A-76AD-4900-A877-E5D226D1E740}"/>
    <cellStyle name="Total 2 3 3 15" xfId="13955" xr:uid="{DF93117E-4F67-4BDD-924D-AEE49015D7B4}"/>
    <cellStyle name="Total 2 3 3 16" xfId="15284" xr:uid="{F82E875D-2864-4242-B61C-64BAEA7EAC63}"/>
    <cellStyle name="Total 2 3 3 17" xfId="16614" xr:uid="{B437D058-9A42-4F8A-AF7B-7D1776BADB14}"/>
    <cellStyle name="Total 2 3 3 18" xfId="17944" xr:uid="{66C7605B-7083-46BC-9D08-02A4300A3A0D}"/>
    <cellStyle name="Total 2 3 3 19" xfId="19373" xr:uid="{41D5FA1A-50D8-42AF-8B6F-F5BC557C4C12}"/>
    <cellStyle name="Total 2 3 3 2" xfId="3333" xr:uid="{894DDF19-87B4-416B-8099-A9EFFE38DAB3}"/>
    <cellStyle name="Total 2 3 3 2 10" xfId="15633" xr:uid="{59331305-B486-4AE4-88F4-38A94183784D}"/>
    <cellStyle name="Total 2 3 3 2 11" xfId="16962" xr:uid="{3A728F1E-AF13-4C2B-8BBF-1DB91591AD97}"/>
    <cellStyle name="Total 2 3 3 2 12" xfId="18293" xr:uid="{66011E46-B034-432F-938F-A7A40C1CF199}"/>
    <cellStyle name="Total 2 3 3 2 13" xfId="19271" xr:uid="{0DDEE764-26C2-47BC-9DA1-4BDF4260697D}"/>
    <cellStyle name="Total 2 3 3 2 14" xfId="20683" xr:uid="{03B060F9-1BBB-4C2C-BCA3-B4E85C703E8D}"/>
    <cellStyle name="Total 2 3 3 2 15" xfId="21975" xr:uid="{028F93EC-6DB5-49CD-BC06-F88E5D3B7E02}"/>
    <cellStyle name="Total 2 3 3 2 16" xfId="23264" xr:uid="{43FD2525-7D9B-4624-B53D-E48311DDB31C}"/>
    <cellStyle name="Total 2 3 3 2 2" xfId="4683" xr:uid="{D5D190DE-B6E2-4E00-92A8-849420E1183C}"/>
    <cellStyle name="Total 2 3 3 2 3" xfId="6329" xr:uid="{2BE9E75F-8DAE-4FD5-9FD8-D017A473C443}"/>
    <cellStyle name="Total 2 3 3 2 4" xfId="7658" xr:uid="{3B181106-922D-41C5-9979-206F84AC58B9}"/>
    <cellStyle name="Total 2 3 3 2 5" xfId="8987" xr:uid="{F236C1E2-E620-42FD-A214-157359561A52}"/>
    <cellStyle name="Total 2 3 3 2 6" xfId="9983" xr:uid="{E370B42F-6C2C-40F8-B417-E3619BECFD14}"/>
    <cellStyle name="Total 2 3 3 2 7" xfId="11323" xr:uid="{22E28E04-06B6-4311-B37A-CEC15441ABF1}"/>
    <cellStyle name="Total 2 3 3 2 8" xfId="13527" xr:uid="{E41377B2-3976-4BBD-9E9C-6BEF69FB6556}"/>
    <cellStyle name="Total 2 3 3 2 9" xfId="14303" xr:uid="{BB35A058-6BE5-4072-9034-55A9BD2F804D}"/>
    <cellStyle name="Total 2 3 3 20" xfId="20350" xr:uid="{46CB376D-1EC7-41B6-8090-71AD4969607E}"/>
    <cellStyle name="Total 2 3 3 21" xfId="21643" xr:uid="{93AD14E7-18BD-4DD2-AFDB-B07027554E71}"/>
    <cellStyle name="Total 2 3 3 22" xfId="22934" xr:uid="{2B95FDAF-7647-45EE-BEE6-77882D98CC40}"/>
    <cellStyle name="Total 2 3 3 3" xfId="3498" xr:uid="{CBD9439C-D105-4CA4-9DD3-05A057E32190}"/>
    <cellStyle name="Total 2 3 3 3 10" xfId="15798" xr:uid="{2A421D6F-2B63-4403-937F-D848738CCABA}"/>
    <cellStyle name="Total 2 3 3 3 11" xfId="17127" xr:uid="{F4290024-2F69-48AF-ACA6-D3229A1AF07A}"/>
    <cellStyle name="Total 2 3 3 3 12" xfId="18458" xr:uid="{7E02EE23-82DE-4B6B-ACA2-B4926FC15112}"/>
    <cellStyle name="Total 2 3 3 3 13" xfId="20099" xr:uid="{55F122A3-E2A3-44C3-8303-5B8C7D3C3F2D}"/>
    <cellStyle name="Total 2 3 3 3 14" xfId="20848" xr:uid="{B5CCA153-BD1B-4338-8932-A2B46A57C379}"/>
    <cellStyle name="Total 2 3 3 3 15" xfId="22140" xr:uid="{EF67A49E-7B45-4732-B9E4-6E0BF746F20A}"/>
    <cellStyle name="Total 2 3 3 3 16" xfId="23429" xr:uid="{734234FA-7FFF-4118-8D58-6F186904A538}"/>
    <cellStyle name="Total 2 3 3 3 2" xfId="5689" xr:uid="{A557D161-96F2-4F3E-B82E-9AB0A1A89484}"/>
    <cellStyle name="Total 2 3 3 3 3" xfId="6494" xr:uid="{486BA5BB-9481-4350-A4D1-A97966FA4708}"/>
    <cellStyle name="Total 2 3 3 3 4" xfId="7823" xr:uid="{F8FD1FEE-2C43-470B-9E8F-323B99C38A96}"/>
    <cellStyle name="Total 2 3 3 3 5" xfId="9152" xr:uid="{9D624FA0-275C-4E53-BED0-D1731A622E39}"/>
    <cellStyle name="Total 2 3 3 3 6" xfId="10940" xr:uid="{0BB901E6-B414-4599-912E-BB8452AD5B2D}"/>
    <cellStyle name="Total 2 3 3 3 7" xfId="12328" xr:uid="{77E6809F-06E0-4B37-ACA4-54C6F65547C5}"/>
    <cellStyle name="Total 2 3 3 3 8" xfId="11488" xr:uid="{9942666E-D853-4D29-B505-9DE24BD19D18}"/>
    <cellStyle name="Total 2 3 3 3 9" xfId="14468" xr:uid="{48DF22CA-875B-4654-8BB1-42B985B05388}"/>
    <cellStyle name="Total 2 3 3 4" xfId="3658" xr:uid="{1AE1CF5B-4AF5-4607-82F5-6B178BC7BFEF}"/>
    <cellStyle name="Total 2 3 3 4 10" xfId="15958" xr:uid="{07223CAF-BF59-416B-A275-ED9D17FD04AB}"/>
    <cellStyle name="Total 2 3 3 4 11" xfId="17287" xr:uid="{4A36A66C-1FF9-4479-BF44-4B2BED079E9D}"/>
    <cellStyle name="Total 2 3 3 4 12" xfId="18618" xr:uid="{8A50B61F-69D7-4201-BBC6-E2B1BBD41521}"/>
    <cellStyle name="Total 2 3 3 4 13" xfId="19286" xr:uid="{B75F9A55-ACD5-4508-BBDC-0FD1E0D82C5A}"/>
    <cellStyle name="Total 2 3 3 4 14" xfId="21008" xr:uid="{6EC444C9-0C16-4AC0-9625-A85A44293F74}"/>
    <cellStyle name="Total 2 3 3 4 15" xfId="22300" xr:uid="{1FF23F79-6990-45B2-BEE2-636D0445CA34}"/>
    <cellStyle name="Total 2 3 3 4 16" xfId="23589" xr:uid="{B822B99B-64FF-40DB-86BE-957737BA1508}"/>
    <cellStyle name="Total 2 3 3 4 2" xfId="4701" xr:uid="{F40D5DCD-6644-499B-A037-0F6D7CFD9820}"/>
    <cellStyle name="Total 2 3 3 4 3" xfId="6654" xr:uid="{3CE6FEF8-18A3-4AFB-A87A-EF6451B205DD}"/>
    <cellStyle name="Total 2 3 3 4 4" xfId="7983" xr:uid="{EF265B05-9A13-4CD1-9CDC-0DC149757D89}"/>
    <cellStyle name="Total 2 3 3 4 5" xfId="9312" xr:uid="{D2D1A3F9-7D38-4169-9D68-18C8CCF4044B}"/>
    <cellStyle name="Total 2 3 3 4 6" xfId="10001" xr:uid="{99D1C0A1-D9FF-4BD7-A33A-417D6A38CCEA}"/>
    <cellStyle name="Total 2 3 3 4 7" xfId="11341" xr:uid="{7BCF2729-F50B-4BD4-A5BC-AC765DC3B323}"/>
    <cellStyle name="Total 2 3 3 4 8" xfId="12620" xr:uid="{EF31D313-8550-49AC-A9AE-1C43CB960833}"/>
    <cellStyle name="Total 2 3 3 4 9" xfId="14628" xr:uid="{465DC1A0-FF17-49E1-97E1-4A6188F64510}"/>
    <cellStyle name="Total 2 3 3 5" xfId="3817" xr:uid="{57E07744-4527-4F6E-B3CE-0366BC840F2E}"/>
    <cellStyle name="Total 2 3 3 5 10" xfId="16117" xr:uid="{806A464E-65FC-4F26-8B19-1C916C41009D}"/>
    <cellStyle name="Total 2 3 3 5 11" xfId="17446" xr:uid="{715E4B3C-7279-4539-A8CB-7389AFFDB5C3}"/>
    <cellStyle name="Total 2 3 3 5 12" xfId="18777" xr:uid="{87FB6673-C099-4EC8-833E-78347384CEE0}"/>
    <cellStyle name="Total 2 3 3 5 13" xfId="19680" xr:uid="{AE6DAD58-22D6-466F-B016-6DEC748C695F}"/>
    <cellStyle name="Total 2 3 3 5 14" xfId="21167" xr:uid="{74842B5C-F29F-4A55-80D9-C793C38997A9}"/>
    <cellStyle name="Total 2 3 3 5 15" xfId="22459" xr:uid="{6F989766-CD1E-4775-8CD7-F96C0D01D712}"/>
    <cellStyle name="Total 2 3 3 5 16" xfId="23748" xr:uid="{F8B1BACB-0EFB-4175-BCEB-F9464CD45B94}"/>
    <cellStyle name="Total 2 3 3 5 2" xfId="5178" xr:uid="{8EE61D56-12A5-4882-BF68-398D104FBD53}"/>
    <cellStyle name="Total 2 3 3 5 3" xfId="6813" xr:uid="{3E38D789-D8E0-4FBE-AF8A-6447D6D097CF}"/>
    <cellStyle name="Total 2 3 3 5 4" xfId="8142" xr:uid="{B080218B-B091-4BD9-A2FB-35B39C763DE4}"/>
    <cellStyle name="Total 2 3 3 5 5" xfId="9471" xr:uid="{83D6BCB8-9E53-43B1-987A-EA31F262CCAC}"/>
    <cellStyle name="Total 2 3 3 5 6" xfId="10455" xr:uid="{2038DBF5-FCF3-49CF-8B3F-424439421E33}"/>
    <cellStyle name="Total 2 3 3 5 7" xfId="11974" xr:uid="{E2C0E752-E6BA-48FF-AC07-6CAD667BDFB5}"/>
    <cellStyle name="Total 2 3 3 5 8" xfId="13187" xr:uid="{FFB452A7-8702-4690-AC64-C70097E0F5B8}"/>
    <cellStyle name="Total 2 3 3 5 9" xfId="14787" xr:uid="{8E6AB1D1-4DA7-467A-8303-2BB46B107E75}"/>
    <cellStyle name="Total 2 3 3 6" xfId="3972" xr:uid="{32E8C67F-D3EF-47E8-8EDF-ED4C00A03155}"/>
    <cellStyle name="Total 2 3 3 6 10" xfId="16272" xr:uid="{500C5787-5F1A-4D4A-A7DE-C767502C84BB}"/>
    <cellStyle name="Total 2 3 3 6 11" xfId="17601" xr:uid="{A275C00D-0634-4DAE-812F-0455CFAE2DB6}"/>
    <cellStyle name="Total 2 3 3 6 12" xfId="18932" xr:uid="{A4AA090B-E62B-44CA-95AA-D19D7A0E4BD2}"/>
    <cellStyle name="Total 2 3 3 6 13" xfId="15303" xr:uid="{52E42B1D-CC78-4A98-A7D0-7A552AAF070F}"/>
    <cellStyle name="Total 2 3 3 6 14" xfId="21322" xr:uid="{D50FA955-9B26-4496-BADC-C81E95FF2426}"/>
    <cellStyle name="Total 2 3 3 6 15" xfId="22614" xr:uid="{8A6CEC5F-1654-4988-9A96-41B6430DAA69}"/>
    <cellStyle name="Total 2 3 3 6 16" xfId="23903" xr:uid="{CDAAF1E0-CAFD-4754-A957-B2131EA9DB77}"/>
    <cellStyle name="Total 2 3 3 6 2" xfId="4258" xr:uid="{6CDD0900-DAD5-4820-81F2-229187B2CAC9}"/>
    <cellStyle name="Total 2 3 3 6 3" xfId="6968" xr:uid="{B69E2F84-AFE5-48B3-ABAD-C3F5C68C6565}"/>
    <cellStyle name="Total 2 3 3 6 4" xfId="8297" xr:uid="{351486E5-F90B-47AF-BAC7-3CA73D5F8344}"/>
    <cellStyle name="Total 2 3 3 6 5" xfId="9626" xr:uid="{BBCB03C4-4364-4BF8-91D0-029C36CA9ABC}"/>
    <cellStyle name="Total 2 3 3 6 6" xfId="7325" xr:uid="{907BD6BF-90A5-45A3-94A6-E8E693D67393}"/>
    <cellStyle name="Total 2 3 3 6 7" xfId="11062" xr:uid="{3A0F277A-3A9D-4DE8-903C-BF24B21DAA93}"/>
    <cellStyle name="Total 2 3 3 6 8" xfId="13599" xr:uid="{57DC7067-FB1B-44B4-9ED0-5F9D90E00367}"/>
    <cellStyle name="Total 2 3 3 6 9" xfId="14942" xr:uid="{DEFF4770-C170-4DB2-AAB2-7976DD8ED8FA}"/>
    <cellStyle name="Total 2 3 3 7" xfId="4124" xr:uid="{D9C2DA89-8607-42A2-8AE7-A5CFABE84E19}"/>
    <cellStyle name="Total 2 3 3 7 10" xfId="16424" xr:uid="{EFE64ACF-0F89-488F-A551-97689CEB6C66}"/>
    <cellStyle name="Total 2 3 3 7 11" xfId="17753" xr:uid="{C89611FE-910F-4143-AC48-798C4E3D3534}"/>
    <cellStyle name="Total 2 3 3 7 12" xfId="19084" xr:uid="{349CA1F2-7A15-4ED4-918F-AEF7A3AEFA0A}"/>
    <cellStyle name="Total 2 3 3 7 13" xfId="12061" xr:uid="{CCBAC826-B0E1-4516-84D1-EA98F54182DA}"/>
    <cellStyle name="Total 2 3 3 7 14" xfId="21474" xr:uid="{36CA5E04-C097-4F10-BC66-C7AC1B4F024C}"/>
    <cellStyle name="Total 2 3 3 7 15" xfId="22766" xr:uid="{66D2351F-CF84-40F6-8C20-883B1AF12781}"/>
    <cellStyle name="Total 2 3 3 7 16" xfId="24055" xr:uid="{4D7BBC4E-BF53-4EA9-9D50-C8ABB762ABE1}"/>
    <cellStyle name="Total 2 3 3 7 2" xfId="4389" xr:uid="{520305DB-3FD4-44C3-9439-7723AB5B2456}"/>
    <cellStyle name="Total 2 3 3 7 3" xfId="7120" xr:uid="{60A6EC1E-22E1-47F0-81C2-8E2B8FA13C75}"/>
    <cellStyle name="Total 2 3 3 7 4" xfId="8449" xr:uid="{AE00B421-127B-4193-9661-859C0675BB5B}"/>
    <cellStyle name="Total 2 3 3 7 5" xfId="9778" xr:uid="{64A4CDFB-59D4-498E-BAFD-04A85C088628}"/>
    <cellStyle name="Total 2 3 3 7 6" xfId="4448" xr:uid="{334A775C-5399-4518-8C0D-7B8D381DDF2B}"/>
    <cellStyle name="Total 2 3 3 7 7" xfId="10236" xr:uid="{F90BD519-BEE4-4701-99D7-1937139FF6CB}"/>
    <cellStyle name="Total 2 3 3 7 8" xfId="11291" xr:uid="{EE9B2170-4A82-4848-8A14-B939D2C6E6B2}"/>
    <cellStyle name="Total 2 3 3 7 9" xfId="15094" xr:uid="{03CFB1D8-1E3C-437D-BB11-964629007679}"/>
    <cellStyle name="Total 2 3 3 8" xfId="4804" xr:uid="{56DEB7B9-09B5-4038-A2DB-3970A41BF30E}"/>
    <cellStyle name="Total 2 3 3 9" xfId="5980" xr:uid="{DA2E8078-C4AC-44E5-A74D-9992197B212B}"/>
    <cellStyle name="Total 2 3 4" xfId="3198" xr:uid="{FA0AE828-5AAD-4AC7-ADCA-C2561F76B0F8}"/>
    <cellStyle name="Total 2 3 4 10" xfId="15498" xr:uid="{5678A26C-DB59-43C3-A9DE-25D608D9EC61}"/>
    <cellStyle name="Total 2 3 4 11" xfId="16827" xr:uid="{D568E0D6-305F-436C-AD6B-C55366C39A7A}"/>
    <cellStyle name="Total 2 3 4 12" xfId="18158" xr:uid="{676194A4-4C7A-475C-B8AC-C1091FD7C4EE}"/>
    <cellStyle name="Total 2 3 4 13" xfId="19732" xr:uid="{3FA7E4F0-F8DE-43C7-AFCF-5AA9FB7A7894}"/>
    <cellStyle name="Total 2 3 4 14" xfId="20548" xr:uid="{6491A228-B986-4D71-89A4-0E531C0800A0}"/>
    <cellStyle name="Total 2 3 4 15" xfId="21840" xr:uid="{9E43B567-69D6-450A-8DB1-C5EA5365336F}"/>
    <cellStyle name="Total 2 3 4 16" xfId="23129" xr:uid="{80D7FF63-16EB-4FE9-8E99-649238AB73B0}"/>
    <cellStyle name="Total 2 3 4 2" xfId="5238" xr:uid="{EB0FE723-BE90-4026-8017-406876383A25}"/>
    <cellStyle name="Total 2 3 4 3" xfId="6194" xr:uid="{02C48119-689C-4886-AA2A-6A622B4B46BC}"/>
    <cellStyle name="Total 2 3 4 4" xfId="7523" xr:uid="{FE74A33D-B548-4A53-845D-08F46A6BCAD4}"/>
    <cellStyle name="Total 2 3 4 5" xfId="8852" xr:uid="{49FF79B7-645A-4B7A-8CFA-4089BCCBDFC0}"/>
    <cellStyle name="Total 2 3 4 6" xfId="10513" xr:uid="{7C9A57B2-FCC3-42EE-A4D6-758151A5C1A6}"/>
    <cellStyle name="Total 2 3 4 7" xfId="11875" xr:uid="{06C003A4-0198-40D7-BA6B-4240C8D2862D}"/>
    <cellStyle name="Total 2 3 4 8" xfId="13168" xr:uid="{C66119DA-6394-4961-9CE3-90146F59217F}"/>
    <cellStyle name="Total 2 3 4 9" xfId="14168" xr:uid="{7EEAE71A-2D8F-43B5-874E-E29DE899A823}"/>
    <cellStyle name="Total 2 3 5" xfId="3363" xr:uid="{5FEA416E-2898-4536-9545-27CA8A9574DE}"/>
    <cellStyle name="Total 2 3 5 10" xfId="15663" xr:uid="{0A3C5463-58FF-4170-A42D-1038C9A71554}"/>
    <cellStyle name="Total 2 3 5 11" xfId="16992" xr:uid="{D38C7BC8-F30F-40D0-85E6-E8B412F85553}"/>
    <cellStyle name="Total 2 3 5 12" xfId="18323" xr:uid="{06463DC7-5AC0-4EAE-A1CF-394226A076FC}"/>
    <cellStyle name="Total 2 3 5 13" xfId="13041" xr:uid="{631EC4D4-BDF2-416D-AEDF-39AC10421724}"/>
    <cellStyle name="Total 2 3 5 14" xfId="20713" xr:uid="{E21C506B-718B-4298-AFBC-196302F1CAAB}"/>
    <cellStyle name="Total 2 3 5 15" xfId="22005" xr:uid="{CDD3390D-3DE9-4E9C-87DB-93421204573C}"/>
    <cellStyle name="Total 2 3 5 16" xfId="23294" xr:uid="{32DF518D-9214-4F16-9CE9-520D67D4088C}"/>
    <cellStyle name="Total 2 3 5 2" xfId="4334" xr:uid="{80890AC0-0063-406E-A35F-0D165CA27B2D}"/>
    <cellStyle name="Total 2 3 5 3" xfId="6359" xr:uid="{54CE0EBD-CC31-4A63-99BE-689353970FD4}"/>
    <cellStyle name="Total 2 3 5 4" xfId="7688" xr:uid="{8F3A8422-07D3-4BB4-BE07-BEEB6AAD5835}"/>
    <cellStyle name="Total 2 3 5 5" xfId="9017" xr:uid="{F7910BBA-A736-41C6-BF64-64A619E599B9}"/>
    <cellStyle name="Total 2 3 5 6" xfId="4492" xr:uid="{E1944879-4DC2-458F-9363-CEC71D7CCAA8}"/>
    <cellStyle name="Total 2 3 5 7" xfId="10048" xr:uid="{D0F00092-EE9C-48AC-B920-7470C2180B44}"/>
    <cellStyle name="Total 2 3 5 8" xfId="13133" xr:uid="{2F08F8DE-464A-4128-9E56-D471B81D1F0C}"/>
    <cellStyle name="Total 2 3 5 9" xfId="14333" xr:uid="{FF41D09D-653B-4094-A834-7AD0F438006C}"/>
    <cellStyle name="Total 2 3 6" xfId="3524" xr:uid="{5234DABE-36D1-4FEE-A28F-3C371DEA8390}"/>
    <cellStyle name="Total 2 3 6 10" xfId="15824" xr:uid="{595D30D9-91A5-4127-82D5-BB42B998FD6F}"/>
    <cellStyle name="Total 2 3 6 11" xfId="17153" xr:uid="{618AF85B-19A9-47CE-922C-327DBAA4E6EF}"/>
    <cellStyle name="Total 2 3 6 12" xfId="18484" xr:uid="{CBA7BBEE-E32C-46FF-8492-CF7BCA034AA4}"/>
    <cellStyle name="Total 2 3 6 13" xfId="19899" xr:uid="{D038C77A-0447-4E1C-A65F-341C6C005DCE}"/>
    <cellStyle name="Total 2 3 6 14" xfId="20874" xr:uid="{1F7140C1-F6C8-4F97-929E-EB679AF769C2}"/>
    <cellStyle name="Total 2 3 6 15" xfId="22166" xr:uid="{84EA9DE2-0612-449A-BF4E-FCC75AAA688C}"/>
    <cellStyle name="Total 2 3 6 16" xfId="23455" xr:uid="{A03D5B07-C24A-4611-8C4A-67003669E49E}"/>
    <cellStyle name="Total 2 3 6 2" xfId="5446" xr:uid="{06A76B11-7255-4A01-AB3B-C32A31087000}"/>
    <cellStyle name="Total 2 3 6 3" xfId="6520" xr:uid="{A5D07898-17B2-44F8-B770-AF1545400AE8}"/>
    <cellStyle name="Total 2 3 6 4" xfId="7849" xr:uid="{16AF5E2E-2709-4B0D-A1A4-81626E362B3E}"/>
    <cellStyle name="Total 2 3 6 5" xfId="9178" xr:uid="{0A0F784E-D331-4A2E-88C8-22DC4477F29E}"/>
    <cellStyle name="Total 2 3 6 6" xfId="10711" xr:uid="{9508FC47-162F-48F4-914B-C4F64BF3402B}"/>
    <cellStyle name="Total 2 3 6 7" xfId="12083" xr:uid="{54813044-288A-4CC8-87D1-EC1A1F84B651}"/>
    <cellStyle name="Total 2 3 6 8" xfId="13647" xr:uid="{BFB86E2F-88E3-4CAE-B055-519047DD5BFF}"/>
    <cellStyle name="Total 2 3 6 9" xfId="14494" xr:uid="{C15409B9-9A05-47B5-A571-235C33D671EA}"/>
    <cellStyle name="Total 2 3 7" xfId="3683" xr:uid="{14A0803F-AF11-4A76-B652-9133C1B20815}"/>
    <cellStyle name="Total 2 3 7 10" xfId="15983" xr:uid="{6A1C0446-CD26-4DF6-80AA-6D7996ED3AB2}"/>
    <cellStyle name="Total 2 3 7 11" xfId="17312" xr:uid="{673F36F2-1201-44A3-B792-1E78CD1F2D51}"/>
    <cellStyle name="Total 2 3 7 12" xfId="18643" xr:uid="{9A582F1D-4BDF-4A01-B160-F44379C05756}"/>
    <cellStyle name="Total 2 3 7 13" xfId="19117" xr:uid="{0121D7C3-3DC6-45A7-8BD0-910DE906C507}"/>
    <cellStyle name="Total 2 3 7 14" xfId="21033" xr:uid="{0161448C-68AD-41FC-9125-155E0B1E7285}"/>
    <cellStyle name="Total 2 3 7 15" xfId="22325" xr:uid="{D9AAD9E2-55C3-4EF1-B314-87AB185FBC54}"/>
    <cellStyle name="Total 2 3 7 16" xfId="23614" xr:uid="{292021E3-AF3E-442D-876C-59EDC13FCB3E}"/>
    <cellStyle name="Total 2 3 7 2" xfId="4504" xr:uid="{4A5F9BDB-CDFA-4D04-8E9F-87B94CD8CA6D}"/>
    <cellStyle name="Total 2 3 7 3" xfId="6679" xr:uid="{D8C5C2F0-A2A4-4C89-8F56-F22F36A0ABA7}"/>
    <cellStyle name="Total 2 3 7 4" xfId="8008" xr:uid="{9763BED1-1288-4F53-9C42-0A64EDA18470}"/>
    <cellStyle name="Total 2 3 7 5" xfId="9337" xr:uid="{E78D29DF-DB59-4854-8441-0E3B0FAE964A}"/>
    <cellStyle name="Total 2 3 7 6" xfId="9812" xr:uid="{F95552C3-9586-4B8C-A8BE-864BB8B89C3E}"/>
    <cellStyle name="Total 2 3 7 7" xfId="11145" xr:uid="{D7A92D6B-C844-4AD9-A5BD-B52A4CB6A8A3}"/>
    <cellStyle name="Total 2 3 7 8" xfId="12909" xr:uid="{719F879E-F9F9-4813-B397-9E37AA51AAD9}"/>
    <cellStyle name="Total 2 3 7 9" xfId="14653" xr:uid="{490179F2-E9F0-436E-AC31-851D73F5DDC9}"/>
    <cellStyle name="Total 2 3 8" xfId="3838" xr:uid="{8E8B223C-63B6-4259-88E7-11E12794331E}"/>
    <cellStyle name="Total 2 3 8 10" xfId="16138" xr:uid="{6A469B55-1027-46F1-AF5C-E78F628CF7EB}"/>
    <cellStyle name="Total 2 3 8 11" xfId="17467" xr:uid="{3E299036-AE47-41D7-BD3D-B802B4373FE1}"/>
    <cellStyle name="Total 2 3 8 12" xfId="18798" xr:uid="{7673BF6F-65B7-421D-90E3-0B6461CE153B}"/>
    <cellStyle name="Total 2 3 8 13" xfId="19453" xr:uid="{6962466D-9753-4B99-9121-3B37A8C7E5FD}"/>
    <cellStyle name="Total 2 3 8 14" xfId="21188" xr:uid="{27DD6339-DA6E-45A4-9D19-F969E7770423}"/>
    <cellStyle name="Total 2 3 8 15" xfId="22480" xr:uid="{09976D24-11C0-4BA4-B94B-21AC5B60D703}"/>
    <cellStyle name="Total 2 3 8 16" xfId="23769" xr:uid="{F3FA9CF4-921B-4B7F-ACD4-1EC98B83C755}"/>
    <cellStyle name="Total 2 3 8 2" xfId="4895" xr:uid="{F91F3751-941D-41DF-A472-921F7FEA0B32}"/>
    <cellStyle name="Total 2 3 8 3" xfId="6834" xr:uid="{823D8DD0-8F90-4A20-AC69-89CCEF34C25E}"/>
    <cellStyle name="Total 2 3 8 4" xfId="8163" xr:uid="{69CDD34A-29C9-46B2-98C7-0D5A87A2C4C4}"/>
    <cellStyle name="Total 2 3 8 5" xfId="9492" xr:uid="{9181FDDF-11DF-42BB-A849-AD9573290C62}"/>
    <cellStyle name="Total 2 3 8 6" xfId="10188" xr:uid="{EFCD6A3F-31FE-4C58-8FC3-DC7A23D7E22E}"/>
    <cellStyle name="Total 2 3 8 7" xfId="11696" xr:uid="{87655C64-13FE-4FEB-A266-3718818FBFE4}"/>
    <cellStyle name="Total 2 3 8 8" xfId="9823" xr:uid="{FCAF7210-A90D-48DC-A2A4-005A68F2C2DF}"/>
    <cellStyle name="Total 2 3 8 9" xfId="14808" xr:uid="{2C09C3B9-E3E0-4389-AFD2-112DCC7E20D0}"/>
    <cellStyle name="Total 2 3 9" xfId="3991" xr:uid="{629360BB-FBE1-4158-8237-C0DD37BFECE4}"/>
    <cellStyle name="Total 2 3 9 10" xfId="16291" xr:uid="{A4D6E187-AF69-45C0-A011-7403C5DD1A69}"/>
    <cellStyle name="Total 2 3 9 11" xfId="17620" xr:uid="{4FBCD608-7BC1-44DA-AECC-45B273EA955B}"/>
    <cellStyle name="Total 2 3 9 12" xfId="18951" xr:uid="{203C7042-BE81-4C8A-90FF-EC125229D0FB}"/>
    <cellStyle name="Total 2 3 9 13" xfId="17762" xr:uid="{69D8C558-4DA7-4899-8D80-F825FA9249CA}"/>
    <cellStyle name="Total 2 3 9 14" xfId="21341" xr:uid="{9E4607DB-BC60-477D-94AC-853B6DA498A6}"/>
    <cellStyle name="Total 2 3 9 15" xfId="22633" xr:uid="{73085F11-7D81-4C3F-8CEF-D7C1B965D4B1}"/>
    <cellStyle name="Total 2 3 9 16" xfId="23922" xr:uid="{61D62032-66E1-4ABB-9DD5-A9071CFDC94D}"/>
    <cellStyle name="Total 2 3 9 2" xfId="4147" xr:uid="{36396D7C-0E08-4BB2-85FE-20F93166699D}"/>
    <cellStyle name="Total 2 3 9 3" xfId="6987" xr:uid="{B5EA678D-557C-435E-A328-24F7E997484C}"/>
    <cellStyle name="Total 2 3 9 4" xfId="8316" xr:uid="{4F0E7B56-D465-4ABC-A055-D1F0061C9504}"/>
    <cellStyle name="Total 2 3 9 5" xfId="9645" xr:uid="{7CEE9E0E-48A1-480C-ABC9-1E1E1767FC93}"/>
    <cellStyle name="Total 2 3 9 6" xfId="8457" xr:uid="{F2883477-139E-450D-A0B8-18A871BA7438}"/>
    <cellStyle name="Total 2 3 9 7" xfId="10487" xr:uid="{B9595929-FC82-4ED0-99A1-3E1A8912A8A3}"/>
    <cellStyle name="Total 2 3 9 8" xfId="13452" xr:uid="{64C295A5-07B2-40DB-86D2-91FF4182019F}"/>
    <cellStyle name="Total 2 3 9 9" xfId="14961" xr:uid="{21AB4399-BDCA-4CAE-B9DD-F12F72CAB009}"/>
    <cellStyle name="Total 2 4" xfId="2924" xr:uid="{D3DD48F4-1E1F-4B74-8836-05BE8DEE6F49}"/>
    <cellStyle name="Total 2 4 10" xfId="7250" xr:uid="{B28AABE4-09E4-4900-BF4A-D0EBB042D53D}"/>
    <cellStyle name="Total 2 4 11" xfId="8579" xr:uid="{CCF978A6-6623-4190-9FB3-0FF991B929F6}"/>
    <cellStyle name="Total 2 4 12" xfId="10770" xr:uid="{5A0E1969-6223-4B1D-A6FD-3AF5BBC04485}"/>
    <cellStyle name="Total 2 4 13" xfId="12148" xr:uid="{D4C6C874-D096-4273-A3D4-418F52800619}"/>
    <cellStyle name="Total 2 4 14" xfId="12828" xr:uid="{E7B06E4E-AF18-41CE-B0EE-6010BC21E98B}"/>
    <cellStyle name="Total 2 4 15" xfId="13895" xr:uid="{F25B540F-D1F2-434B-B94D-E81B83BCE6F1}"/>
    <cellStyle name="Total 2 4 16" xfId="15224" xr:uid="{F3AC9D9C-2509-4FA4-8AF2-616A904BBDD1}"/>
    <cellStyle name="Total 2 4 17" xfId="16554" xr:uid="{E9285807-DF17-4ED8-9455-63F9861F1C00}"/>
    <cellStyle name="Total 2 4 18" xfId="17884" xr:uid="{0E5C31E9-2747-4062-AB6E-95CB338FE10F}"/>
    <cellStyle name="Total 2 4 19" xfId="19951" xr:uid="{83E43CD8-2EFA-4ED8-9B67-B9EEC37A14F3}"/>
    <cellStyle name="Total 2 4 2" xfId="3273" xr:uid="{FAB90F4D-B36D-45F1-B81B-A4FC2C1E6956}"/>
    <cellStyle name="Total 2 4 2 10" xfId="15573" xr:uid="{20E4C4A9-0C2A-484C-BC78-20DB5BF5E5D0}"/>
    <cellStyle name="Total 2 4 2 11" xfId="16902" xr:uid="{E1303514-FA77-482C-ACB6-0272D3DC0D9A}"/>
    <cellStyle name="Total 2 4 2 12" xfId="18233" xr:uid="{A17D1240-D566-4827-B565-00FEDA17A933}"/>
    <cellStyle name="Total 2 4 2 13" xfId="20158" xr:uid="{3BAF9D31-3E27-48A4-A76B-58F889E21F49}"/>
    <cellStyle name="Total 2 4 2 14" xfId="20623" xr:uid="{7E2B287E-5B9D-46FA-A995-F47533180389}"/>
    <cellStyle name="Total 2 4 2 15" xfId="21915" xr:uid="{21CD7AA3-1F5D-4307-9BB3-C9A984D73225}"/>
    <cellStyle name="Total 2 4 2 16" xfId="23204" xr:uid="{18906FE1-7A7B-4B50-9DCC-F23DEC5CE9EC}"/>
    <cellStyle name="Total 2 4 2 2" xfId="5756" xr:uid="{88892131-3FE5-4047-8190-26AD0C9E3141}"/>
    <cellStyle name="Total 2 4 2 3" xfId="6269" xr:uid="{47E11607-85C2-431A-BC05-E867F1D60A84}"/>
    <cellStyle name="Total 2 4 2 4" xfId="7598" xr:uid="{FB5310E5-F947-47B3-9085-0750C1F2B52D}"/>
    <cellStyle name="Total 2 4 2 5" xfId="8927" xr:uid="{E57F08CD-BFCC-4EE0-8BD1-A90E4C095355}"/>
    <cellStyle name="Total 2 4 2 6" xfId="11003" xr:uid="{5DA45397-BD25-499B-910D-934988D687D2}"/>
    <cellStyle name="Total 2 4 2 7" xfId="12394" xr:uid="{422E7910-A350-48C4-B49B-93C99B920FE0}"/>
    <cellStyle name="Total 2 4 2 8" xfId="11228" xr:uid="{E82CF40D-2747-49D6-B6D8-AD232E10F39A}"/>
    <cellStyle name="Total 2 4 2 9" xfId="14243" xr:uid="{4C3258E7-BFCE-40DA-98E7-883498FEDDD2}"/>
    <cellStyle name="Total 2 4 20" xfId="20290" xr:uid="{C35C65EC-67AF-45F7-A85E-587C69E5E267}"/>
    <cellStyle name="Total 2 4 21" xfId="21583" xr:uid="{7EE2143E-FB0D-4DB0-B776-C129A1C09E1A}"/>
    <cellStyle name="Total 2 4 22" xfId="22874" xr:uid="{56F36D15-573E-4A2A-A574-526E2CF58031}"/>
    <cellStyle name="Total 2 4 3" xfId="3438" xr:uid="{33714A80-4E29-4F44-A684-568D8512B5F5}"/>
    <cellStyle name="Total 2 4 3 10" xfId="15738" xr:uid="{C58CE9A1-E666-4A37-9851-FD7ED87D4A9D}"/>
    <cellStyle name="Total 2 4 3 11" xfId="17067" xr:uid="{10CFF4C7-5E88-4CEE-A3BF-502B20F7CBF0}"/>
    <cellStyle name="Total 2 4 3 12" xfId="18398" xr:uid="{843F8D6F-2278-4719-86DB-186DFA84C929}"/>
    <cellStyle name="Total 2 4 3 13" xfId="20102" xr:uid="{8B4A0424-4AEF-4782-9EF6-81E6F3BB9634}"/>
    <cellStyle name="Total 2 4 3 14" xfId="20788" xr:uid="{E12597F9-7039-42EF-B912-697EA1DB237C}"/>
    <cellStyle name="Total 2 4 3 15" xfId="22080" xr:uid="{B26F1107-974B-42FA-874F-F957CFB1EFF0}"/>
    <cellStyle name="Total 2 4 3 16" xfId="23369" xr:uid="{FE56CF0D-A2DA-4993-AFA8-BDF0CBD65A89}"/>
    <cellStyle name="Total 2 4 3 2" xfId="5692" xr:uid="{30EB8510-1B5B-4395-BAE0-7EFDAB76918C}"/>
    <cellStyle name="Total 2 4 3 3" xfId="6434" xr:uid="{919E8F43-39E1-4714-899F-6680E18F560A}"/>
    <cellStyle name="Total 2 4 3 4" xfId="7763" xr:uid="{12539002-76B4-4127-AC97-A46FAECDF928}"/>
    <cellStyle name="Total 2 4 3 5" xfId="9092" xr:uid="{F3AB3F20-2BF0-4798-9F0C-1A6C65FBDF4C}"/>
    <cellStyle name="Total 2 4 3 6" xfId="10943" xr:uid="{3076EDAA-7E87-49D5-BE68-3C5122770E72}"/>
    <cellStyle name="Total 2 4 3 7" xfId="12331" xr:uid="{E9C48F43-BEB7-4878-AAD0-28867BA5CCB3}"/>
    <cellStyle name="Total 2 4 3 8" xfId="12004" xr:uid="{B24C5726-F748-4EA8-919D-3FF36D317D90}"/>
    <cellStyle name="Total 2 4 3 9" xfId="14408" xr:uid="{C300D304-BAA7-44F8-810B-720D4E4D7F2E}"/>
    <cellStyle name="Total 2 4 4" xfId="3598" xr:uid="{11D596B0-96B8-4532-8787-EC9E2939822F}"/>
    <cellStyle name="Total 2 4 4 10" xfId="15898" xr:uid="{0A753014-1592-425D-B00C-1FA6D67EA57C}"/>
    <cellStyle name="Total 2 4 4 11" xfId="17227" xr:uid="{1AC20ACF-2AC7-42E8-8C4E-FDD89B5E4A91}"/>
    <cellStyle name="Total 2 4 4 12" xfId="18558" xr:uid="{2C38CA7B-54A0-4DEA-BD83-82D2B6E6D6A0}"/>
    <cellStyle name="Total 2 4 4 13" xfId="19099" xr:uid="{C6494647-46CA-4A73-A2F2-1022E06EF34E}"/>
    <cellStyle name="Total 2 4 4 14" xfId="20948" xr:uid="{6A32B614-B2BB-44E4-B1C5-3757FA8D7DC8}"/>
    <cellStyle name="Total 2 4 4 15" xfId="22240" xr:uid="{B5EDF228-2420-42DE-8EE8-0752F757091D}"/>
    <cellStyle name="Total 2 4 4 16" xfId="23529" xr:uid="{5A0A3767-415B-435B-B193-1319E77E634B}"/>
    <cellStyle name="Total 2 4 4 2" xfId="4483" xr:uid="{8996FEF7-4C93-4EBF-AC33-2521E285D678}"/>
    <cellStyle name="Total 2 4 4 3" xfId="6594" xr:uid="{B30B1F74-3701-4992-8A78-BDF5B4830386}"/>
    <cellStyle name="Total 2 4 4 4" xfId="7923" xr:uid="{D3F8C488-C530-49F4-98B8-2B29FB91D02B}"/>
    <cellStyle name="Total 2 4 4 5" xfId="9252" xr:uid="{F38B0DF2-5820-4184-90A2-9A119C39C9C0}"/>
    <cellStyle name="Total 2 4 4 6" xfId="9792" xr:uid="{8CD9A0E4-3437-4303-882F-09B9F84292BF}"/>
    <cellStyle name="Total 2 4 4 7" xfId="11124" xr:uid="{6366571D-AE9D-48F9-AEB8-D95086177662}"/>
    <cellStyle name="Total 2 4 4 8" xfId="11902" xr:uid="{0D3B40FF-44B9-49BF-B85D-91585D8DF029}"/>
    <cellStyle name="Total 2 4 4 9" xfId="14568" xr:uid="{B65CF04D-32E6-4FC5-B289-9367C32B45BA}"/>
    <cellStyle name="Total 2 4 5" xfId="3757" xr:uid="{CBCFE847-9BE5-4F5A-AC56-4E10959BF635}"/>
    <cellStyle name="Total 2 4 5 10" xfId="16057" xr:uid="{15F83B4A-A2E1-461E-8C38-D7AFF280B187}"/>
    <cellStyle name="Total 2 4 5 11" xfId="17386" xr:uid="{0B26F6E2-93A9-478F-8B4C-BC8071366C9B}"/>
    <cellStyle name="Total 2 4 5 12" xfId="18717" xr:uid="{534EA42E-A89D-4401-992F-9B89E8447C14}"/>
    <cellStyle name="Total 2 4 5 13" xfId="19267" xr:uid="{BDF8950A-4121-4F73-A322-51CD7CEE88FF}"/>
    <cellStyle name="Total 2 4 5 14" xfId="21107" xr:uid="{C15451C7-7FD6-41E4-BB3B-950F877C104E}"/>
    <cellStyle name="Total 2 4 5 15" xfId="22399" xr:uid="{52169194-3F06-43D9-B6A8-7F446EB497E5}"/>
    <cellStyle name="Total 2 4 5 16" xfId="23688" xr:uid="{A2603CD1-7F07-4230-9ABB-99AE70B51532}"/>
    <cellStyle name="Total 2 4 5 2" xfId="4679" xr:uid="{FE940847-A357-48DC-8453-6CE75A0B59AC}"/>
    <cellStyle name="Total 2 4 5 3" xfId="6753" xr:uid="{C1470ED9-98A6-4062-B5D5-79C1BA4D6070}"/>
    <cellStyle name="Total 2 4 5 4" xfId="8082" xr:uid="{2451A645-D09E-49DC-A630-C8FED368F896}"/>
    <cellStyle name="Total 2 4 5 5" xfId="9411" xr:uid="{06275ED1-4171-4EDA-B81F-EA8E15882656}"/>
    <cellStyle name="Total 2 4 5 6" xfId="9979" xr:uid="{1AC8EAD1-EA91-4429-95F1-58CAF6CB5063}"/>
    <cellStyle name="Total 2 4 5 7" xfId="10081" xr:uid="{9A169A03-4442-4B14-8834-8BCAF8207DC1}"/>
    <cellStyle name="Total 2 4 5 8" xfId="13754" xr:uid="{1C9998BE-8514-46E0-95D7-2B360914701C}"/>
    <cellStyle name="Total 2 4 5 9" xfId="14727" xr:uid="{7A783F6A-CC17-47D9-ACBD-6C4CD0D4C3EE}"/>
    <cellStyle name="Total 2 4 6" xfId="3912" xr:uid="{A16E1806-AB8C-4751-A4BC-C80BF510D932}"/>
    <cellStyle name="Total 2 4 6 10" xfId="16212" xr:uid="{24C0193E-60CC-44EF-A938-410A2B32C95F}"/>
    <cellStyle name="Total 2 4 6 11" xfId="17541" xr:uid="{9771D6D9-CAAF-4203-BA09-8189F0372DCB}"/>
    <cellStyle name="Total 2 4 6 12" xfId="18872" xr:uid="{439E36DB-02E6-4B51-B395-999B48CEB5CC}"/>
    <cellStyle name="Total 2 4 6 13" xfId="19629" xr:uid="{229FA6E1-204B-4537-808F-7A14F672D362}"/>
    <cellStyle name="Total 2 4 6 14" xfId="21262" xr:uid="{D162F5CE-ED36-4590-AC07-2DD2EA9BDD35}"/>
    <cellStyle name="Total 2 4 6 15" xfId="22554" xr:uid="{BC364CB8-CA72-495D-B3DD-AEEB0A58489C}"/>
    <cellStyle name="Total 2 4 6 16" xfId="23843" xr:uid="{2E026514-3E4F-4530-A3D9-8790F0DB98DB}"/>
    <cellStyle name="Total 2 4 6 2" xfId="5115" xr:uid="{3116F63B-F154-4B3A-AE94-13A90EECA121}"/>
    <cellStyle name="Total 2 4 6 3" xfId="6908" xr:uid="{B3F5A4E0-A393-4A1B-BE75-3E0671AD9108}"/>
    <cellStyle name="Total 2 4 6 4" xfId="8237" xr:uid="{FF014CBA-C258-451A-A7FA-96A8D06E94C2}"/>
    <cellStyle name="Total 2 4 6 5" xfId="9566" xr:uid="{99F7EC6C-EDE0-44B9-9CA8-F69A787114D6}"/>
    <cellStyle name="Total 2 4 6 6" xfId="10394" xr:uid="{716A1C05-557E-41C3-BC2A-EDE337A27869}"/>
    <cellStyle name="Total 2 4 6 7" xfId="11911" xr:uid="{BCA72F0F-5A3C-4C96-8652-DF2F86F859A2}"/>
    <cellStyle name="Total 2 4 6 8" xfId="13561" xr:uid="{D6B76110-ECBE-4376-8759-A31B54029060}"/>
    <cellStyle name="Total 2 4 6 9" xfId="14882" xr:uid="{EFD86930-0A84-447B-AC03-BBFCEBDA0D3A}"/>
    <cellStyle name="Total 2 4 7" xfId="4064" xr:uid="{70BEE20F-47C9-424A-83E4-BE6FAA0C16AD}"/>
    <cellStyle name="Total 2 4 7 10" xfId="16364" xr:uid="{F69AFF20-A38D-490F-A3BC-002A1B036FB6}"/>
    <cellStyle name="Total 2 4 7 11" xfId="17693" xr:uid="{F4445E5E-9B74-4D1B-85C5-48500F715DD3}"/>
    <cellStyle name="Total 2 4 7 12" xfId="19024" xr:uid="{28544EF9-C04C-46D3-AC20-5C5B33F005B2}"/>
    <cellStyle name="Total 2 4 7 13" xfId="16515" xr:uid="{43A1100D-0ED7-40F7-BADB-02A0D0DED5E4}"/>
    <cellStyle name="Total 2 4 7 14" xfId="21414" xr:uid="{EE2AB9B1-A1AE-4614-A823-103A7DCD05C0}"/>
    <cellStyle name="Total 2 4 7 15" xfId="22706" xr:uid="{D7846141-59F5-4CFD-B97E-FA569BC4CD01}"/>
    <cellStyle name="Total 2 4 7 16" xfId="23995" xr:uid="{7EB2D96A-0D71-483B-87E1-C19D22B0AB9A}"/>
    <cellStyle name="Total 2 4 7 2" xfId="4408" xr:uid="{9EB0D6A8-50F0-4FD4-ADE4-94CF7F98A2F6}"/>
    <cellStyle name="Total 2 4 7 3" xfId="7060" xr:uid="{713560D1-66FF-4680-8757-8BC3D414F5AF}"/>
    <cellStyle name="Total 2 4 7 4" xfId="8389" xr:uid="{F21EC68A-BD74-4317-9A61-C3FB1943A3C4}"/>
    <cellStyle name="Total 2 4 7 5" xfId="9718" xr:uid="{4C4A3EE8-6CFC-44FD-9E8C-251856E0C6B3}"/>
    <cellStyle name="Total 2 4 7 6" xfId="7210" xr:uid="{1DB87265-E1F2-4E94-8607-051977445A12}"/>
    <cellStyle name="Total 2 4 7 7" xfId="10301" xr:uid="{775CEEAB-10DE-43AF-837F-9128659CE05E}"/>
    <cellStyle name="Total 2 4 7 8" xfId="12978" xr:uid="{198C9DF1-338A-423F-B2FC-56630B27AE99}"/>
    <cellStyle name="Total 2 4 7 9" xfId="15034" xr:uid="{7CA22838-29EB-4A63-B172-B3B8DB6FCC1F}"/>
    <cellStyle name="Total 2 4 8" xfId="5510" xr:uid="{163933C4-1AAF-417C-8E0C-FEF2607E1C49}"/>
    <cellStyle name="Total 2 4 9" xfId="5920" xr:uid="{6B0A6F7F-2A40-443D-825D-39CC257F1FB1}"/>
    <cellStyle name="Total 2 5" xfId="2985" xr:uid="{763CDCED-E966-4B35-83F4-B89A781641C9}"/>
    <cellStyle name="Total 2 5 10" xfId="7311" xr:uid="{873FE65F-F41E-499D-86A4-D4F8DAD58D6F}"/>
    <cellStyle name="Total 2 5 11" xfId="8640" xr:uid="{7369B952-7786-4F30-8029-116BE5C83435}"/>
    <cellStyle name="Total 2 5 12" xfId="9804" xr:uid="{0F0648E0-9182-4E0C-838C-7CB936A95AA6}"/>
    <cellStyle name="Total 2 5 13" xfId="11137" xr:uid="{70694FF2-6BD8-4E46-98EA-7DC78DE6128B}"/>
    <cellStyle name="Total 2 5 14" xfId="13127" xr:uid="{FA984F8A-5F61-46A6-BF7B-B9DD6720D405}"/>
    <cellStyle name="Total 2 5 15" xfId="13956" xr:uid="{915934E3-79A7-495E-8C6D-EEA3A6AD1F0D}"/>
    <cellStyle name="Total 2 5 16" xfId="15285" xr:uid="{C505CC71-2B13-4C9D-B264-92D58F902EEB}"/>
    <cellStyle name="Total 2 5 17" xfId="16615" xr:uid="{EF9360E9-4AF4-49E0-9018-33743F148583}"/>
    <cellStyle name="Total 2 5 18" xfId="17945" xr:uid="{7604FC08-A70D-422C-82BA-50A062D1C513}"/>
    <cellStyle name="Total 2 5 19" xfId="19110" xr:uid="{BAA90304-6A5A-4085-8C8A-E4754B264818}"/>
    <cellStyle name="Total 2 5 2" xfId="3334" xr:uid="{FE399A21-EAF8-49E2-B269-F6AC567CFD7D}"/>
    <cellStyle name="Total 2 5 2 10" xfId="15634" xr:uid="{686C277F-ECFB-4B63-A5FB-415BFDF8226E}"/>
    <cellStyle name="Total 2 5 2 11" xfId="16963" xr:uid="{7E4BA24E-A597-43B4-BA74-BCE23E4577C0}"/>
    <cellStyle name="Total 2 5 2 12" xfId="18294" xr:uid="{4C44F635-31A9-4371-9B74-C1697F782AC7}"/>
    <cellStyle name="Total 2 5 2 13" xfId="13761" xr:uid="{569ADA6D-F35C-432E-A168-B97D449B32E3}"/>
    <cellStyle name="Total 2 5 2 14" xfId="20684" xr:uid="{241BD272-46D7-458F-A4F5-66AC64BE1A60}"/>
    <cellStyle name="Total 2 5 2 15" xfId="21976" xr:uid="{41E456F0-6631-43DE-8AB8-44D7657DEE62}"/>
    <cellStyle name="Total 2 5 2 16" xfId="23265" xr:uid="{941E4687-41F4-4589-AE52-E80968635773}"/>
    <cellStyle name="Total 2 5 2 2" xfId="4345" xr:uid="{287F25D7-934B-4962-8FB8-2E8D4FAD08F0}"/>
    <cellStyle name="Total 2 5 2 3" xfId="6330" xr:uid="{FA6E6EE8-9882-44A2-9A96-01813D58A12B}"/>
    <cellStyle name="Total 2 5 2 4" xfId="7659" xr:uid="{B636ED33-F44F-491E-84C6-21A399DCBC84}"/>
    <cellStyle name="Total 2 5 2 5" xfId="8988" xr:uid="{F8F92755-EE75-4973-B405-4CDFD6FB8036}"/>
    <cellStyle name="Total 2 5 2 6" xfId="5784" xr:uid="{91F53D0E-5AC9-43FA-BC31-A847928D8938}"/>
    <cellStyle name="Total 2 5 2 7" xfId="5409" xr:uid="{0E662648-5529-433B-9F74-ADFA4CDDE196}"/>
    <cellStyle name="Total 2 5 2 8" xfId="12767" xr:uid="{0CD08D1C-0140-405B-A5D6-91498E5AA9B8}"/>
    <cellStyle name="Total 2 5 2 9" xfId="14304" xr:uid="{3498105D-7E3A-4DAA-AFB4-F4FB1C6504BB}"/>
    <cellStyle name="Total 2 5 20" xfId="20351" xr:uid="{2ADB642D-7705-43D5-AA05-0D48E68508CE}"/>
    <cellStyle name="Total 2 5 21" xfId="21644" xr:uid="{B1F88D6D-C808-415B-808A-5DB015EAB46E}"/>
    <cellStyle name="Total 2 5 22" xfId="22935" xr:uid="{E9B96C54-3CD2-4186-8D64-1EF153A3489C}"/>
    <cellStyle name="Total 2 5 3" xfId="3499" xr:uid="{55EB676F-E90F-44FA-AAA4-D77F79589DF6}"/>
    <cellStyle name="Total 2 5 3 10" xfId="15799" xr:uid="{F6DE4905-2A91-4B67-8EC5-15D404426EDF}"/>
    <cellStyle name="Total 2 5 3 11" xfId="17128" xr:uid="{F831935C-B3D0-4FB7-A265-36F6E7F07D54}"/>
    <cellStyle name="Total 2 5 3 12" xfId="18459" xr:uid="{B78ED77A-AC33-4F82-86F9-DB9C198545AB}"/>
    <cellStyle name="Total 2 5 3 13" xfId="19975" xr:uid="{90D1C9D1-B69E-4C31-BD19-06DC77E5625D}"/>
    <cellStyle name="Total 2 5 3 14" xfId="20849" xr:uid="{1E6D6029-7C66-4CE7-8A2D-731FD025AA70}"/>
    <cellStyle name="Total 2 5 3 15" xfId="22141" xr:uid="{0A1D660D-8A50-46AD-8632-F898EAFE2E3F}"/>
    <cellStyle name="Total 2 5 3 16" xfId="23430" xr:uid="{1565006C-EBD4-4DB4-AC6F-89405DB6D32E}"/>
    <cellStyle name="Total 2 5 3 2" xfId="5538" xr:uid="{6AB63B94-AA42-4EF5-8E6E-88494C1A4CCF}"/>
    <cellStyle name="Total 2 5 3 3" xfId="6495" xr:uid="{94015AA3-FB29-4170-9D44-8BCF8769F26D}"/>
    <cellStyle name="Total 2 5 3 4" xfId="7824" xr:uid="{3B2391C1-CE5A-4EB9-87B1-0C1DA30FB48B}"/>
    <cellStyle name="Total 2 5 3 5" xfId="9153" xr:uid="{B001EF2E-505D-42F4-84BB-385015B94143}"/>
    <cellStyle name="Total 2 5 3 6" xfId="10798" xr:uid="{2A8E8EAD-A77F-40E9-8DA1-E75567918F0F}"/>
    <cellStyle name="Total 2 5 3 7" xfId="12177" xr:uid="{CA4C9E9F-D975-4BF2-B717-B3D571523368}"/>
    <cellStyle name="Total 2 5 3 8" xfId="13552" xr:uid="{334A6CA4-55E6-4C57-9C1B-4E7D16876951}"/>
    <cellStyle name="Total 2 5 3 9" xfId="14469" xr:uid="{3F170D25-EB99-43B5-A224-1486E366F48C}"/>
    <cellStyle name="Total 2 5 4" xfId="3659" xr:uid="{769B888A-051F-48DD-980B-FA4575BAA88A}"/>
    <cellStyle name="Total 2 5 4 10" xfId="15959" xr:uid="{EF340577-7F89-4AFB-8E5B-D50A86B855B5}"/>
    <cellStyle name="Total 2 5 4 11" xfId="17288" xr:uid="{4ED4A445-2D92-49D4-83E5-C10CAF88D5DE}"/>
    <cellStyle name="Total 2 5 4 12" xfId="18619" xr:uid="{C87B2AF5-E08A-4B4D-8284-782D92E75E21}"/>
    <cellStyle name="Total 2 5 4 13" xfId="19335" xr:uid="{6BB3885E-DC45-46B8-B426-8AE699A4E18D}"/>
    <cellStyle name="Total 2 5 4 14" xfId="21009" xr:uid="{4509550D-6F5C-417D-8FDA-A8944B68F5A6}"/>
    <cellStyle name="Total 2 5 4 15" xfId="22301" xr:uid="{F50130A4-A0C1-4A68-A7ED-EECC9358C423}"/>
    <cellStyle name="Total 2 5 4 16" xfId="23590" xr:uid="{68FE38EA-C338-4D86-93B4-CD071D7CF542}"/>
    <cellStyle name="Total 2 5 4 2" xfId="4760" xr:uid="{920F6799-159F-4124-9047-9F2882D8B4C4}"/>
    <cellStyle name="Total 2 5 4 3" xfId="6655" xr:uid="{9E589FEE-9A63-4669-A378-E04633651A46}"/>
    <cellStyle name="Total 2 5 4 4" xfId="7984" xr:uid="{68C74ED5-D58B-49CD-BAB9-0971E86BAF88}"/>
    <cellStyle name="Total 2 5 4 5" xfId="9313" xr:uid="{D574E245-0C86-4C76-8DD8-DB30EE830002}"/>
    <cellStyle name="Total 2 5 4 6" xfId="10058" xr:uid="{51214624-50CD-4D67-9CF8-26503E6E20DC}"/>
    <cellStyle name="Total 2 5 4 7" xfId="11400" xr:uid="{F751024E-64E6-4DA3-AC12-288D0CF80802}"/>
    <cellStyle name="Total 2 5 4 8" xfId="13626" xr:uid="{C52F641B-3190-4C30-9659-4D8206D47133}"/>
    <cellStyle name="Total 2 5 4 9" xfId="14629" xr:uid="{4D7ED131-B02F-4085-94A7-9A3EC3BF2210}"/>
    <cellStyle name="Total 2 5 5" xfId="3818" xr:uid="{F98E62AC-C150-42D4-B59F-6424DDE5FBEA}"/>
    <cellStyle name="Total 2 5 5 10" xfId="16118" xr:uid="{9FAFC732-C6BA-4E47-9E03-95BDC850747D}"/>
    <cellStyle name="Total 2 5 5 11" xfId="17447" xr:uid="{43C28B62-58A3-419A-B404-20658B45DABB}"/>
    <cellStyle name="Total 2 5 5 12" xfId="18778" xr:uid="{AA7D623A-7849-4273-8E1B-714A3DD49429}"/>
    <cellStyle name="Total 2 5 5 13" xfId="19549" xr:uid="{751D2768-5654-4FB5-9360-D0EFF177D91E}"/>
    <cellStyle name="Total 2 5 5 14" xfId="21168" xr:uid="{76087D5E-B0D1-471F-8C8F-DE53C1EAAB8A}"/>
    <cellStyle name="Total 2 5 5 15" xfId="22460" xr:uid="{08F3310A-2F09-43FA-BB2E-476BF8FB7154}"/>
    <cellStyle name="Total 2 5 5 16" xfId="23749" xr:uid="{49174EAB-22A5-40A2-91E2-8CB8F1319B87}"/>
    <cellStyle name="Total 2 5 5 2" xfId="5016" xr:uid="{0B900567-BD53-4FE2-9B2A-E60849314573}"/>
    <cellStyle name="Total 2 5 5 3" xfId="6814" xr:uid="{998C190F-A137-4CC2-9F1D-682CC2AF5CF7}"/>
    <cellStyle name="Total 2 5 5 4" xfId="8143" xr:uid="{140CA0B1-1444-4B3C-9AE9-1FCA5449D220}"/>
    <cellStyle name="Total 2 5 5 5" xfId="9472" xr:uid="{2625F93B-48CD-490C-9083-946794929EC2}"/>
    <cellStyle name="Total 2 5 5 6" xfId="10303" xr:uid="{03A85EBA-25A9-4C73-B138-EF34446499D2}"/>
    <cellStyle name="Total 2 5 5 7" xfId="11815" xr:uid="{8B193188-D826-4271-A2AA-2120BBBB68FE}"/>
    <cellStyle name="Total 2 5 5 8" xfId="12751" xr:uid="{CD1720C7-9AF6-4D5A-A18A-B2144EEFECD3}"/>
    <cellStyle name="Total 2 5 5 9" xfId="14788" xr:uid="{F9908109-5745-4823-AA21-1185E872A3A0}"/>
    <cellStyle name="Total 2 5 6" xfId="3973" xr:uid="{ACB381E0-02A9-411A-A0C6-2DB6E1862DD5}"/>
    <cellStyle name="Total 2 5 6 10" xfId="16273" xr:uid="{220B0602-EC40-4BB7-8C4E-6EA79BC68D5B}"/>
    <cellStyle name="Total 2 5 6 11" xfId="17602" xr:uid="{CCC431EC-D7A1-4029-965E-AA6D6BD1902A}"/>
    <cellStyle name="Total 2 5 6 12" xfId="18933" xr:uid="{6EFF24C9-D912-4CEC-B0DC-652ACEED3A7E}"/>
    <cellStyle name="Total 2 5 6 13" xfId="12993" xr:uid="{6134AC78-A1E8-488B-B3A1-8A44B9BFD345}"/>
    <cellStyle name="Total 2 5 6 14" xfId="21323" xr:uid="{7C41B829-BD9F-4EA6-B8A6-A7477337EA2B}"/>
    <cellStyle name="Total 2 5 6 15" xfId="22615" xr:uid="{3D0571E8-3459-45EB-8BA8-7B4D3A8574C2}"/>
    <cellStyle name="Total 2 5 6 16" xfId="23904" xr:uid="{A847F664-4055-4DD1-B085-3F32741068E7}"/>
    <cellStyle name="Total 2 5 6 2" xfId="4151" xr:uid="{881FB083-2F71-4D95-A2A4-99C9B0DD8B67}"/>
    <cellStyle name="Total 2 5 6 3" xfId="6969" xr:uid="{4D7B17CD-6237-4748-B3E1-251A2364DE7F}"/>
    <cellStyle name="Total 2 5 6 4" xfId="8298" xr:uid="{03B244AD-740F-4CC8-A541-F68A1B9F5631}"/>
    <cellStyle name="Total 2 5 6 5" xfId="9627" xr:uid="{F327A3C5-1445-4E79-8008-925E359E10E4}"/>
    <cellStyle name="Total 2 5 6 6" xfId="5577" xr:uid="{67674DFE-929C-4849-9470-1D4D538C654A}"/>
    <cellStyle name="Total 2 5 6 7" xfId="10383" xr:uid="{F64E281F-B061-431C-8899-EC422E2C3CC7}"/>
    <cellStyle name="Total 2 5 6 8" xfId="12919" xr:uid="{39C5A773-2C58-4E3E-97D5-5F883EFC877E}"/>
    <cellStyle name="Total 2 5 6 9" xfId="14943" xr:uid="{89317D36-D468-4919-95F2-22391BF9A106}"/>
    <cellStyle name="Total 2 5 7" xfId="4125" xr:uid="{A1972C84-5DB6-4E67-B794-E42BF79E5C07}"/>
    <cellStyle name="Total 2 5 7 10" xfId="16425" xr:uid="{DDD6F156-0C37-48E9-8809-4237057BD186}"/>
    <cellStyle name="Total 2 5 7 11" xfId="17754" xr:uid="{D988DA50-BC1B-4A4F-BD8D-6B4761C1DE54}"/>
    <cellStyle name="Total 2 5 7 12" xfId="19085" xr:uid="{71787F94-1C36-417F-9023-22A8EC495624}"/>
    <cellStyle name="Total 2 5 7 13" xfId="11746" xr:uid="{BC629277-3360-4E18-9272-686B7B0A5C19}"/>
    <cellStyle name="Total 2 5 7 14" xfId="21475" xr:uid="{43BE00C0-CB1F-45BB-ABCE-A0B4BECFCB25}"/>
    <cellStyle name="Total 2 5 7 15" xfId="22767" xr:uid="{69BDF652-CDE9-4DAD-B3D3-3F213CE06FC6}"/>
    <cellStyle name="Total 2 5 7 16" xfId="24056" xr:uid="{D022BDDC-BC5F-421F-9E48-77ADCEB0250D}"/>
    <cellStyle name="Total 2 5 7 2" xfId="4390" xr:uid="{80D323E3-EB3F-4A9B-8F34-4E1F67880D95}"/>
    <cellStyle name="Total 2 5 7 3" xfId="7121" xr:uid="{053D4DA3-47B3-44D0-8FC7-08399F508F49}"/>
    <cellStyle name="Total 2 5 7 4" xfId="8450" xr:uid="{EE04C84D-1F91-4F1D-9461-3E8287D40101}"/>
    <cellStyle name="Total 2 5 7 5" xfId="9779" xr:uid="{4EE82861-CEAA-4C5E-B697-53628A3746DB}"/>
    <cellStyle name="Total 2 5 7 6" xfId="4750" xr:uid="{361A2711-306F-4C44-9E6D-98151C18553A}"/>
    <cellStyle name="Total 2 5 7 7" xfId="9798" xr:uid="{F2846C1A-3890-4418-BF31-BD324F07D3DF}"/>
    <cellStyle name="Total 2 5 7 8" xfId="12440" xr:uid="{329E9CAE-E09E-48A0-98DF-ABD7C4D48CED}"/>
    <cellStyle name="Total 2 5 7 9" xfId="15095" xr:uid="{3F788A89-D3E3-4DA0-9A99-0129DC9EB129}"/>
    <cellStyle name="Total 2 5 8" xfId="4496" xr:uid="{B3DD961A-EC05-40E7-83C1-AB1224559C01}"/>
    <cellStyle name="Total 2 5 9" xfId="5981" xr:uid="{1FAE1409-B3AB-4201-A983-D19BE038DE98}"/>
    <cellStyle name="Total 2 6" xfId="3083" xr:uid="{F27B9337-FDC9-4C83-B2D1-BCB9A4AD4B90}"/>
    <cellStyle name="Total 2 6 10" xfId="15383" xr:uid="{43BD5BFA-2AB5-47AD-9701-BFD1A517FB3E}"/>
    <cellStyle name="Total 2 6 11" xfId="16712" xr:uid="{44B805B0-E942-433B-A2D6-624516873A7C}"/>
    <cellStyle name="Total 2 6 12" xfId="18043" xr:uid="{5F0D6CED-B754-4D62-969B-E32ECAA0CEE9}"/>
    <cellStyle name="Total 2 6 13" xfId="19383" xr:uid="{CCEA42BC-E918-44BD-B53F-FC9859B30A9A}"/>
    <cellStyle name="Total 2 6 14" xfId="20433" xr:uid="{F3D3B7F8-288D-4C52-813A-199D4D98E50B}"/>
    <cellStyle name="Total 2 6 15" xfId="21725" xr:uid="{32F0B488-6875-4E6C-A843-3583CFFBB7A1}"/>
    <cellStyle name="Total 2 6 16" xfId="23014" xr:uid="{9CAECA9B-2BB2-40D7-9984-D0B2A71E6A97}"/>
    <cellStyle name="Total 2 6 2" xfId="4815" xr:uid="{6EBFE546-A2B0-4A1F-B60F-B56BD5F0F4B8}"/>
    <cellStyle name="Total 2 6 3" xfId="6079" xr:uid="{55AFB550-E73C-4953-AE85-E6C446C1F70F}"/>
    <cellStyle name="Total 2 6 4" xfId="7408" xr:uid="{91CF671C-2E56-4710-9F3A-F3B2B57E9237}"/>
    <cellStyle name="Total 2 6 5" xfId="8737" xr:uid="{8E29214E-A629-41B3-B54B-BAF7B25A6D68}"/>
    <cellStyle name="Total 2 6 6" xfId="10111" xr:uid="{1AF43F58-21D1-43F1-942E-48600E732DAC}"/>
    <cellStyle name="Total 2 6 7" xfId="11454" xr:uid="{B6EBEC88-3C4F-4EAE-A5EB-F103D5AEF686}"/>
    <cellStyle name="Total 2 6 8" xfId="13364" xr:uid="{BE818B06-8F56-4394-BC5F-C680EF8EAD23}"/>
    <cellStyle name="Total 2 6 9" xfId="14053" xr:uid="{02123320-C97A-4839-B3E8-BBF12A15F46D}"/>
    <cellStyle name="Total 2 7" xfId="3036" xr:uid="{6D7B5660-4176-4CA8-A6AF-50D5584E2753}"/>
    <cellStyle name="Total 2 7 10" xfId="15336" xr:uid="{6A5AE91A-F240-4082-AB7F-34C4D0EE4CCD}"/>
    <cellStyle name="Total 2 7 11" xfId="16665" xr:uid="{470A23B5-6F72-48CB-A540-56738B342E98}"/>
    <cellStyle name="Total 2 7 12" xfId="17996" xr:uid="{C373F537-39BA-44B1-BAB5-92E9F97624D5}"/>
    <cellStyle name="Total 2 7 13" xfId="19794" xr:uid="{FE9E6C9C-9E0C-401E-A0BC-998C002BE063}"/>
    <cellStyle name="Total 2 7 14" xfId="20386" xr:uid="{047F8FC8-6C8A-4CB1-9AC8-A42FA7EB534E}"/>
    <cellStyle name="Total 2 7 15" xfId="21678" xr:uid="{874CA5F8-3F52-4C7C-AB3F-640210DA9602}"/>
    <cellStyle name="Total 2 7 16" xfId="22967" xr:uid="{A0417EB4-D966-42FB-A3E4-90F6C0F1DA09}"/>
    <cellStyle name="Total 2 7 2" xfId="5309" xr:uid="{EE0B1647-01F8-4A9E-85BD-96D667DD8942}"/>
    <cellStyle name="Total 2 7 3" xfId="6032" xr:uid="{ECD113FD-DD49-4AFB-B97B-1BD937D7ADA3}"/>
    <cellStyle name="Total 2 7 4" xfId="7361" xr:uid="{C390B5A5-0554-4BEB-ADB4-3F2AB519EA3E}"/>
    <cellStyle name="Total 2 7 5" xfId="8690" xr:uid="{726EA80C-5916-40F6-8867-D172FD70D153}"/>
    <cellStyle name="Total 2 7 6" xfId="10581" xr:uid="{F1A1AF3E-38D6-4156-B874-9230B685FEBC}"/>
    <cellStyle name="Total 2 7 7" xfId="11947" xr:uid="{E3C15CF0-DF13-4CB2-94F4-361C2FB7CBD9}"/>
    <cellStyle name="Total 2 7 8" xfId="13188" xr:uid="{865647D5-CE32-4F4A-B213-05ED08EEE336}"/>
    <cellStyle name="Total 2 7 9" xfId="14006" xr:uid="{3623A291-AEB3-4F29-B694-7820D7B8583B}"/>
    <cellStyle name="Total 2 8" xfId="3342" xr:uid="{36B72C40-3097-43CF-A40E-4BCE2E436D28}"/>
    <cellStyle name="Total 2 8 10" xfId="15642" xr:uid="{A7AB860B-CAF8-4C63-8C4C-FCBFAA6FEC89}"/>
    <cellStyle name="Total 2 8 11" xfId="16971" xr:uid="{F3F12D16-57A5-4319-BE0E-50B489E7D1F5}"/>
    <cellStyle name="Total 2 8 12" xfId="18302" xr:uid="{4C5F1BB1-E4D6-44EF-81E8-D9643E67561C}"/>
    <cellStyle name="Total 2 8 13" xfId="12278" xr:uid="{17C3C5DA-3BDE-4EA2-8366-35D8564E962F}"/>
    <cellStyle name="Total 2 8 14" xfId="20692" xr:uid="{6E09515C-43FE-422F-BE16-CC17D3C28E43}"/>
    <cellStyle name="Total 2 8 15" xfId="21984" xr:uid="{A67C42A2-2155-4C35-8280-DE08F948FA27}"/>
    <cellStyle name="Total 2 8 16" xfId="23273" xr:uid="{E06703A5-7143-41FF-9AB2-6703ADF58E62}"/>
    <cellStyle name="Total 2 8 2" xfId="4343" xr:uid="{3744ED4F-03AC-48BE-BC8E-B5311672BFE5}"/>
    <cellStyle name="Total 2 8 3" xfId="6338" xr:uid="{F4FC6020-EA34-46FA-B6AC-BFF782B5C425}"/>
    <cellStyle name="Total 2 8 4" xfId="7667" xr:uid="{2EFFC08A-F07C-4E79-BA65-B5FD47A3762D}"/>
    <cellStyle name="Total 2 8 5" xfId="8996" xr:uid="{2B5D943A-32D1-4A92-BBD4-266CED26FEA8}"/>
    <cellStyle name="Total 2 8 6" xfId="5523" xr:uid="{A9B89FBB-16A8-4DF5-891D-A16AAD90A4B8}"/>
    <cellStyle name="Total 2 8 7" xfId="5787" xr:uid="{ED068FAB-5C3F-4956-85CE-F76941F0868F}"/>
    <cellStyle name="Total 2 8 8" xfId="12576" xr:uid="{B25EB566-D883-4F62-A0C6-AA31C6073BAD}"/>
    <cellStyle name="Total 2 8 9" xfId="14312" xr:uid="{CF26482F-26C4-4F13-80FC-24C4AA6CC326}"/>
    <cellStyle name="Total 2 9" xfId="3506" xr:uid="{B604F3BA-C493-4D4E-85FC-7515DEB0EF21}"/>
    <cellStyle name="Total 2 9 10" xfId="15806" xr:uid="{8A1F2B4B-C66D-480F-8467-53EF1C0FC82E}"/>
    <cellStyle name="Total 2 9 11" xfId="17135" xr:uid="{278E7D83-45CC-4674-8AF9-E48F311FC7DE}"/>
    <cellStyle name="Total 2 9 12" xfId="18466" xr:uid="{4971014E-F06C-48BB-BD65-953A8B5F1030}"/>
    <cellStyle name="Total 2 9 13" xfId="19300" xr:uid="{1A03E8FA-206F-45F0-8064-535684CFDF27}"/>
    <cellStyle name="Total 2 9 14" xfId="20856" xr:uid="{D8A8CCBD-D0B5-40F8-8AE4-8D84BB265180}"/>
    <cellStyle name="Total 2 9 15" xfId="22148" xr:uid="{5E655668-7C0E-4A0B-AF73-CBB54A926F1E}"/>
    <cellStyle name="Total 2 9 16" xfId="23437" xr:uid="{D7EEFBB1-0C88-43B3-A724-CA0C96BF5D25}"/>
    <cellStyle name="Total 2 9 2" xfId="4718" xr:uid="{2FE7B253-B0D2-4325-9269-D1D1E3E11270}"/>
    <cellStyle name="Total 2 9 3" xfId="6502" xr:uid="{5B2594D2-F4E0-4617-8C8A-1AC98BC99748}"/>
    <cellStyle name="Total 2 9 4" xfId="7831" xr:uid="{5A339DAD-930A-46F1-AD7F-5064BC5490FB}"/>
    <cellStyle name="Total 2 9 5" xfId="9160" xr:uid="{80777603-D0D5-41B1-90DB-E6A93B89748E}"/>
    <cellStyle name="Total 2 9 6" xfId="10018" xr:uid="{D6C0F614-D0A3-4C51-A8FA-E5B72FE3C4F7}"/>
    <cellStyle name="Total 2 9 7" xfId="11358" xr:uid="{809A26B5-63CD-4400-ABA4-C184426089AD}"/>
    <cellStyle name="Total 2 9 8" xfId="13274" xr:uid="{7CE87324-2E22-4518-8FCD-1600776DFA6E}"/>
    <cellStyle name="Total 2 9 9" xfId="14476" xr:uid="{CBACC3F2-FA4C-45F4-B41D-503575CF787D}"/>
    <cellStyle name="Total 3" xfId="2772" xr:uid="{E8369CB2-DCA0-4760-860D-CB3480EAE81B}"/>
    <cellStyle name="Total 3 10" xfId="3148" xr:uid="{BB0A28BC-2064-4547-99A4-C7002DFF999F}"/>
    <cellStyle name="Total 3 10 10" xfId="15448" xr:uid="{26D93801-2A2F-4D3E-97B3-DDCC533486F8}"/>
    <cellStyle name="Total 3 10 11" xfId="16777" xr:uid="{C97F0C43-8544-4938-86D4-ED72EC090330}"/>
    <cellStyle name="Total 3 10 12" xfId="18108" xr:uid="{7CAA1F22-0A07-400D-B680-A8688E609E06}"/>
    <cellStyle name="Total 3 10 13" xfId="19656" xr:uid="{7B7F5454-C040-499E-B398-252851E3F842}"/>
    <cellStyle name="Total 3 10 14" xfId="20498" xr:uid="{F5D4BD7F-7281-4C47-862F-8F7EA97E9EA3}"/>
    <cellStyle name="Total 3 10 15" xfId="21790" xr:uid="{70CEF555-E31E-405A-8A85-58E849703F53}"/>
    <cellStyle name="Total 3 10 16" xfId="23079" xr:uid="{DBCE3C3D-2C81-41A0-82CF-F748923501BE}"/>
    <cellStyle name="Total 3 10 2" xfId="5142" xr:uid="{16FE6EF4-1693-42F3-AA66-2CCC9EE4B9D1}"/>
    <cellStyle name="Total 3 10 3" xfId="6144" xr:uid="{BC9CE5C8-B4BF-4C52-847F-0965D48645D3}"/>
    <cellStyle name="Total 3 10 4" xfId="7473" xr:uid="{BBCC57BD-0B80-4270-AADA-AC6F8AF8CD9E}"/>
    <cellStyle name="Total 3 10 5" xfId="8802" xr:uid="{83648111-9F3A-47B1-8F66-91F6332A1E57}"/>
    <cellStyle name="Total 3 10 6" xfId="10421" xr:uid="{81AF5039-D649-4C72-9C6B-7DA484880158}"/>
    <cellStyle name="Total 3 10 7" xfId="11779" xr:uid="{4F67C55E-8CF8-4FC1-A763-63A9180F924B}"/>
    <cellStyle name="Total 3 10 8" xfId="13038" xr:uid="{1B955812-001C-4A20-9DA6-A138EC8F93EC}"/>
    <cellStyle name="Total 3 10 9" xfId="14118" xr:uid="{F1EE6783-EDFC-42C3-B8DB-3E432C368539}"/>
    <cellStyle name="Total 3 11" xfId="2996" xr:uid="{CC44BD65-6F0E-4947-9C94-3EEC248273BB}"/>
    <cellStyle name="Total 3 11 10" xfId="15296" xr:uid="{417BDA63-D4EB-4FE0-BC1B-4BB248BC32CB}"/>
    <cellStyle name="Total 3 11 11" xfId="16626" xr:uid="{0A650400-A956-4CA2-957B-87A33939A5C8}"/>
    <cellStyle name="Total 3 11 12" xfId="17956" xr:uid="{49A1453D-7904-42DC-BA07-71232879AE23}"/>
    <cellStyle name="Total 3 11 13" xfId="19796" xr:uid="{FFE8085C-7818-4EAC-9BA2-726DAC7E4FC9}"/>
    <cellStyle name="Total 3 11 14" xfId="20357" xr:uid="{07C39330-9AD6-4FAF-A319-F2E04B623507}"/>
    <cellStyle name="Total 3 11 15" xfId="21650" xr:uid="{003DDC79-21D3-44DD-9869-43D73F4B7120}"/>
    <cellStyle name="Total 3 11 16" xfId="22941" xr:uid="{BCE833BD-6CAA-4B79-A3BD-4CA27276A5A4}"/>
    <cellStyle name="Total 3 11 2" xfId="5311" xr:uid="{A86A7686-B1E8-4C24-85AF-A6CE1AD925C1}"/>
    <cellStyle name="Total 3 11 3" xfId="5992" xr:uid="{70FB5814-AA79-477A-AA2C-E7A0AB929B46}"/>
    <cellStyle name="Total 3 11 4" xfId="7322" xr:uid="{060A1AED-E1C3-49EE-A26A-6A5DAF7D805E}"/>
    <cellStyle name="Total 3 11 5" xfId="8651" xr:uid="{D506B5DA-A3DA-47C9-8042-4244E96F15A2}"/>
    <cellStyle name="Total 3 11 6" xfId="10583" xr:uid="{2371C907-ED79-407D-B85A-ADDC93C8C224}"/>
    <cellStyle name="Total 3 11 7" xfId="11949" xr:uid="{93D3DE31-2811-49F1-B685-353E1E9376E3}"/>
    <cellStyle name="Total 3 11 8" xfId="12871" xr:uid="{F08A194F-3EE2-4913-BD91-0E69D0175191}"/>
    <cellStyle name="Total 3 11 9" xfId="13967" xr:uid="{588B88FC-8D08-4FCD-B8DB-29CC93CD7610}"/>
    <cellStyle name="Total 3 12" xfId="4697" xr:uid="{DC3BBF48-1D3B-4224-95A5-D8F2788AC2F3}"/>
    <cellStyle name="Total 3 13" xfId="4178" xr:uid="{51F15D70-4769-454C-9F88-4EEFCAE63B81}"/>
    <cellStyle name="Total 3 14" xfId="5149" xr:uid="{55CCC48C-A0C2-475F-A9E5-9A42A933F5A9}"/>
    <cellStyle name="Total 3 15" xfId="4170" xr:uid="{E2BAFE39-A6B8-4F86-9A92-EE412E58BB7D}"/>
    <cellStyle name="Total 3 16" xfId="9997" xr:uid="{F9768379-9144-46D7-AFFA-C65174CF6C13}"/>
    <cellStyle name="Total 3 17" xfId="11337" xr:uid="{6FDB7DC5-5778-4BEE-A222-9E8B204CDB58}"/>
    <cellStyle name="Total 3 18" xfId="13432" xr:uid="{59309B26-44AB-454E-812E-678E55D5EB16}"/>
    <cellStyle name="Total 3 19" xfId="11785" xr:uid="{E507AA59-EE9F-4DF9-AB6F-77BF0D8FDB6D}"/>
    <cellStyle name="Total 3 2" xfId="2822" xr:uid="{22B25201-3D30-4F6C-B3D5-CE06EAD2C6BD}"/>
    <cellStyle name="Total 3 2 10" xfId="3019" xr:uid="{90061952-0B0E-4B29-8F9F-21A8A95B640D}"/>
    <cellStyle name="Total 3 2 10 10" xfId="15319" xr:uid="{1A9658DB-084B-4A2D-92F2-D085FBDEF019}"/>
    <cellStyle name="Total 3 2 10 11" xfId="16648" xr:uid="{5EEFB4EF-5C87-4389-9277-0A6A209B1C67}"/>
    <cellStyle name="Total 3 2 10 12" xfId="17979" xr:uid="{A49D4F29-672C-4B88-B9A7-06A5F20EB2CA}"/>
    <cellStyle name="Total 3 2 10 13" xfId="19233" xr:uid="{A08E49EC-80C3-4E57-AA5A-DE2DBB9483AE}"/>
    <cellStyle name="Total 3 2 10 14" xfId="20369" xr:uid="{3AD28B4D-A1C5-4CCE-8545-C983AF6823D1}"/>
    <cellStyle name="Total 3 2 10 15" xfId="21661" xr:uid="{D0B03767-DA4B-44E0-AC15-0DC1E716F871}"/>
    <cellStyle name="Total 3 2 10 16" xfId="22950" xr:uid="{57090F61-D363-4DB7-B09F-8951BFDFA3CD}"/>
    <cellStyle name="Total 3 2 10 2" xfId="4641" xr:uid="{F4470D4D-45FE-409D-A07F-1BA197EFED5D}"/>
    <cellStyle name="Total 3 2 10 3" xfId="6015" xr:uid="{4FE53E37-B429-49D8-82ED-D60765EDCD8C}"/>
    <cellStyle name="Total 3 2 10 4" xfId="7344" xr:uid="{EB2536B5-B8DB-4F09-BAA4-41774A9A424F}"/>
    <cellStyle name="Total 3 2 10 5" xfId="8673" xr:uid="{9A9A9D88-FE82-4A63-8999-9DBD7B5B7264}"/>
    <cellStyle name="Total 3 2 10 6" xfId="9943" xr:uid="{F4D22590-F629-40CB-86E2-D694ED9595BE}"/>
    <cellStyle name="Total 3 2 10 7" xfId="11280" xr:uid="{8F16F34C-FC1E-4143-8D9D-0872D6E5258B}"/>
    <cellStyle name="Total 3 2 10 8" xfId="13376" xr:uid="{5A533C1A-8E44-47DB-8BC7-43DC62AE87AD}"/>
    <cellStyle name="Total 3 2 10 9" xfId="13989" xr:uid="{9B706813-247C-4A9E-9C9D-81D5E2CCEE33}"/>
    <cellStyle name="Total 3 2 11" xfId="4456" xr:uid="{59BE5CB9-352B-4273-99A2-D7B64211C844}"/>
    <cellStyle name="Total 3 2 12" xfId="5818" xr:uid="{1559A4DA-E035-4837-BB22-01CC3DFB943F}"/>
    <cellStyle name="Total 3 2 13" xfId="7148" xr:uid="{9A2144EF-4FE1-43B0-A854-B1BFE2D7F455}"/>
    <cellStyle name="Total 3 2 14" xfId="8477" xr:uid="{A4C2A693-9270-4B1C-8AFE-63F98EE5AE1F}"/>
    <cellStyle name="Total 3 2 15" xfId="4884" xr:uid="{F44CABCD-8A73-4CC9-BC85-5D8C6E27F38F}"/>
    <cellStyle name="Total 3 2 16" xfId="11097" xr:uid="{5023C264-8D31-4996-86CB-B42B7044269B}"/>
    <cellStyle name="Total 3 2 17" xfId="13175" xr:uid="{7A02CA04-EF1E-4791-8C68-A50CB2B6FE38}"/>
    <cellStyle name="Total 3 2 18" xfId="13793" xr:uid="{087BB6C6-54DE-44DC-8EB4-7A4CE19BED79}"/>
    <cellStyle name="Total 3 2 19" xfId="15122" xr:uid="{AA620E23-2B46-4857-BC41-FC2670494C33}"/>
    <cellStyle name="Total 3 2 2" xfId="2861" xr:uid="{6BBE05C2-12F4-492F-A3E3-D0B38AF69AC3}"/>
    <cellStyle name="Total 3 2 2 10" xfId="4589" xr:uid="{215EC40C-C8B6-4D5A-8AA2-C588E319BF4E}"/>
    <cellStyle name="Total 3 2 2 11" xfId="5857" xr:uid="{5931F06C-481C-46B0-8B7D-187D3C28659A}"/>
    <cellStyle name="Total 3 2 2 12" xfId="7187" xr:uid="{B1BC22A3-F2FB-48C6-8C66-D62B98ADCEE1}"/>
    <cellStyle name="Total 3 2 2 13" xfId="8516" xr:uid="{AC509091-A975-4AA8-960A-17446521AF11}"/>
    <cellStyle name="Total 3 2 2 14" xfId="9896" xr:uid="{6C2F51AD-4EE8-4ED5-ADF6-2A0181797D2B}"/>
    <cellStyle name="Total 3 2 2 15" xfId="11229" xr:uid="{519FB1F5-15CE-4852-88DD-9B46B3D6D405}"/>
    <cellStyle name="Total 3 2 2 16" xfId="13322" xr:uid="{ADF21614-8013-4C0D-9B0A-4C38DAD88DE5}"/>
    <cellStyle name="Total 3 2 2 17" xfId="13832" xr:uid="{2E7A50DA-C9E6-4700-9E0C-215AAE0A58EB}"/>
    <cellStyle name="Total 3 2 2 18" xfId="15161" xr:uid="{DF0E4863-508E-42FA-ADC9-F353CBB927EF}"/>
    <cellStyle name="Total 3 2 2 19" xfId="16491" xr:uid="{390C1977-CAE5-4FA0-AD9C-3ED0B632C8CC}"/>
    <cellStyle name="Total 3 2 2 2" xfId="2925" xr:uid="{1CEA8E4E-579E-446C-AA15-EE4ED9360BE1}"/>
    <cellStyle name="Total 3 2 2 2 10" xfId="7251" xr:uid="{1795C859-7660-4293-B67E-78052E5A780A}"/>
    <cellStyle name="Total 3 2 2 2 11" xfId="8580" xr:uid="{A1B0EFF9-2631-4299-AB34-D39AB0FECBD1}"/>
    <cellStyle name="Total 3 2 2 2 12" xfId="10625" xr:uid="{C95D4537-AF88-4FAD-8043-7759BF8F9723}"/>
    <cellStyle name="Total 3 2 2 2 13" xfId="11993" xr:uid="{DB24B840-5E58-4E5A-8298-417356F8D268}"/>
    <cellStyle name="Total 3 2 2 2 14" xfId="13404" xr:uid="{F6E6731E-67DA-42C7-894C-F007E473AC36}"/>
    <cellStyle name="Total 3 2 2 2 15" xfId="13896" xr:uid="{E60AC107-A772-4DFB-A6EB-1A567BEDB499}"/>
    <cellStyle name="Total 3 2 2 2 16" xfId="15225" xr:uid="{6C1B062A-F00A-4D3B-83CF-A08116647F6C}"/>
    <cellStyle name="Total 3 2 2 2 17" xfId="16555" xr:uid="{148F7C44-C07F-4691-ACB0-1261E7945D7A}"/>
    <cellStyle name="Total 3 2 2 2 18" xfId="17885" xr:uid="{8FF1943B-CB6D-4FE0-AFEA-AA6B12FA7F66}"/>
    <cellStyle name="Total 3 2 2 2 19" xfId="19823" xr:uid="{5FA502E1-0EC2-49E1-BAEA-0C50FFD2BB7B}"/>
    <cellStyle name="Total 3 2 2 2 2" xfId="3274" xr:uid="{2520BFAB-C4E0-432A-9DDD-1580C71C08D2}"/>
    <cellStyle name="Total 3 2 2 2 2 10" xfId="15574" xr:uid="{93D2C273-1DB9-4CDB-A14A-9A11C775C87E}"/>
    <cellStyle name="Total 3 2 2 2 2 11" xfId="16903" xr:uid="{F46F5D78-C815-41BF-8D7D-29C55B3D33A3}"/>
    <cellStyle name="Total 3 2 2 2 2 12" xfId="18234" xr:uid="{65E0A51A-AE1C-4427-AD30-EE64FDCCEF16}"/>
    <cellStyle name="Total 3 2 2 2 2 13" xfId="20033" xr:uid="{968D475D-5C8D-40F4-97F2-F6E5935473CA}"/>
    <cellStyle name="Total 3 2 2 2 2 14" xfId="20624" xr:uid="{03F57646-30CE-40B7-9D70-87190E8BABCB}"/>
    <cellStyle name="Total 3 2 2 2 2 15" xfId="21916" xr:uid="{AEADD14B-A029-467D-8B97-D22CAD5B8164}"/>
    <cellStyle name="Total 3 2 2 2 2 16" xfId="23205" xr:uid="{C0FB5B3F-C7C5-470C-A2FF-5FF8680B936A}"/>
    <cellStyle name="Total 3 2 2 2 2 2" xfId="5606" xr:uid="{CA96D585-4632-4AAD-91E6-7120763306B0}"/>
    <cellStyle name="Total 3 2 2 2 2 3" xfId="6270" xr:uid="{54022BB7-3354-4DAD-818F-644DE367BECF}"/>
    <cellStyle name="Total 3 2 2 2 2 4" xfId="7599" xr:uid="{A32284ED-D9C2-45E9-AB06-8600173131DE}"/>
    <cellStyle name="Total 3 2 2 2 2 5" xfId="8928" xr:uid="{49C7F16A-FF9E-480A-B21E-02686F6F9BA8}"/>
    <cellStyle name="Total 3 2 2 2 2 6" xfId="10861" xr:uid="{A17DFE06-D2D8-442C-B366-F65F8F3695D0}"/>
    <cellStyle name="Total 3 2 2 2 2 7" xfId="12244" xr:uid="{DAD345F2-9C5C-4BA8-86A3-4490BF0313AE}"/>
    <cellStyle name="Total 3 2 2 2 2 8" xfId="13337" xr:uid="{D77896C4-752E-4FF5-A5AB-229E61DE495C}"/>
    <cellStyle name="Total 3 2 2 2 2 9" xfId="14244" xr:uid="{ABF58A23-E4B0-4C05-B556-CBCB960F3E9D}"/>
    <cellStyle name="Total 3 2 2 2 20" xfId="20291" xr:uid="{1EE67D11-9A19-42B8-9F66-9322FC23A332}"/>
    <cellStyle name="Total 3 2 2 2 21" xfId="21584" xr:uid="{8B3D5A08-63FC-47D7-AE7F-4BC6D195AAA0}"/>
    <cellStyle name="Total 3 2 2 2 22" xfId="22875" xr:uid="{96F403F0-50CE-4764-A89B-337A79ACC0B2}"/>
    <cellStyle name="Total 3 2 2 2 3" xfId="3439" xr:uid="{D50116AF-580C-43E4-A9D8-6E456328A913}"/>
    <cellStyle name="Total 3 2 2 2 3 10" xfId="15739" xr:uid="{57CD2F31-D871-43E7-989B-001FD2512A29}"/>
    <cellStyle name="Total 3 2 2 2 3 11" xfId="17068" xr:uid="{CD8BEED7-CED7-4132-AD54-6DE91F054A19}"/>
    <cellStyle name="Total 3 2 2 2 3 12" xfId="18399" xr:uid="{384AEC75-D219-489E-9742-C2CDB5F44504}"/>
    <cellStyle name="Total 3 2 2 2 3 13" xfId="19978" xr:uid="{5AB16F1E-D63D-4050-AB75-D97221E228DE}"/>
    <cellStyle name="Total 3 2 2 2 3 14" xfId="20789" xr:uid="{C46613B5-F0E2-4361-8270-AA5B25E85C68}"/>
    <cellStyle name="Total 3 2 2 2 3 15" xfId="22081" xr:uid="{5EE7C5BB-383B-4FD0-A87A-67FBA76D13B7}"/>
    <cellStyle name="Total 3 2 2 2 3 16" xfId="23370" xr:uid="{85EFD488-42D1-4ECF-BC0C-A015C2548DC8}"/>
    <cellStyle name="Total 3 2 2 2 3 2" xfId="5541" xr:uid="{4B982860-0CEB-4B8C-ACF2-1287C671A1AD}"/>
    <cellStyle name="Total 3 2 2 2 3 3" xfId="6435" xr:uid="{D0AF9FDB-B730-4AD0-BD1F-2CE328D1B492}"/>
    <cellStyle name="Total 3 2 2 2 3 4" xfId="7764" xr:uid="{E6DC9900-96E0-461A-98EA-326AECD8418C}"/>
    <cellStyle name="Total 3 2 2 2 3 5" xfId="9093" xr:uid="{01F5CFF5-7C4F-45B9-8F42-54AD005666E4}"/>
    <cellStyle name="Total 3 2 2 2 3 6" xfId="10801" xr:uid="{34C677FD-FCF6-4366-B6AC-72DF15A16CFA}"/>
    <cellStyle name="Total 3 2 2 2 3 7" xfId="12180" xr:uid="{C14A35F8-10A7-4222-9D8D-B4114AFD1E07}"/>
    <cellStyle name="Total 3 2 2 2 3 8" xfId="13084" xr:uid="{2A337981-543F-4D51-AC6A-47BF183AECB3}"/>
    <cellStyle name="Total 3 2 2 2 3 9" xfId="14409" xr:uid="{01387533-C96F-4FF0-93C3-6F09D9A077ED}"/>
    <cellStyle name="Total 3 2 2 2 4" xfId="3599" xr:uid="{7C156CE5-3509-41A9-A90A-F356043928C5}"/>
    <cellStyle name="Total 3 2 2 2 4 10" xfId="15899" xr:uid="{BA61B056-2ED7-4089-BC2E-26CAD13EB9AF}"/>
    <cellStyle name="Total 3 2 2 2 4 11" xfId="17228" xr:uid="{93173E28-D9B3-466E-86AB-ED7A63CD9943}"/>
    <cellStyle name="Total 3 2 2 2 4 12" xfId="18559" xr:uid="{9435D92F-F52E-4C97-A22C-2AD541DCD9A7}"/>
    <cellStyle name="Total 3 2 2 2 4 13" xfId="19685" xr:uid="{97B74785-D821-4372-B5BA-0CB54C92B98F}"/>
    <cellStyle name="Total 3 2 2 2 4 14" xfId="20949" xr:uid="{0C0E0702-1BF3-4791-A120-7931D78DEA00}"/>
    <cellStyle name="Total 3 2 2 2 4 15" xfId="22241" xr:uid="{D871D29B-477D-4D85-84C0-8967094802BB}"/>
    <cellStyle name="Total 3 2 2 2 4 16" xfId="23530" xr:uid="{24C125D0-39CB-4F8E-91B0-C0A47A316613}"/>
    <cellStyle name="Total 3 2 2 2 4 2" xfId="5183" xr:uid="{841A52AF-4133-48B4-BCB2-B1DD48F125AC}"/>
    <cellStyle name="Total 3 2 2 2 4 3" xfId="6595" xr:uid="{63BC99CC-EBA9-4EBA-A707-77F37BD5C552}"/>
    <cellStyle name="Total 3 2 2 2 4 4" xfId="7924" xr:uid="{70CB43C7-0B91-4627-A378-6E29A387A767}"/>
    <cellStyle name="Total 3 2 2 2 4 5" xfId="9253" xr:uid="{1E4DA31D-545E-40C3-8EAB-DAB00D000C3C}"/>
    <cellStyle name="Total 3 2 2 2 4 6" xfId="10460" xr:uid="{F677B96A-AB72-4142-8C6C-9451FB0A0189}"/>
    <cellStyle name="Total 3 2 2 2 4 7" xfId="11820" xr:uid="{40531A08-EDDF-48EC-A266-F4095BEA501E}"/>
    <cellStyle name="Total 3 2 2 2 4 8" xfId="13411" xr:uid="{E5ACE2B9-C76A-42E7-95BD-EB07C729DF71}"/>
    <cellStyle name="Total 3 2 2 2 4 9" xfId="14569" xr:uid="{C00A56F4-66D9-4BE7-93E4-41BED1690B3D}"/>
    <cellStyle name="Total 3 2 2 2 5" xfId="3758" xr:uid="{4893B6D1-9724-4A63-A9E7-1E376A0AB0C0}"/>
    <cellStyle name="Total 3 2 2 2 5 10" xfId="16058" xr:uid="{281E6EEC-F415-4EF8-B98D-C0BCFC3657AB}"/>
    <cellStyle name="Total 3 2 2 2 5 11" xfId="17387" xr:uid="{20499FF4-7DD8-4B28-B24F-6791534E2367}"/>
    <cellStyle name="Total 3 2 2 2 5 12" xfId="18718" xr:uid="{D6B4EF9A-C59D-43E1-BADC-9E962E2EF402}"/>
    <cellStyle name="Total 3 2 2 2 5 13" xfId="13763" xr:uid="{03ACDDEF-1655-4D1A-8D10-DE4EADF47C14}"/>
    <cellStyle name="Total 3 2 2 2 5 14" xfId="21108" xr:uid="{31C5B0B2-8A90-4480-B214-487336517A11}"/>
    <cellStyle name="Total 3 2 2 2 5 15" xfId="22400" xr:uid="{A4676BF3-DB49-4AC1-A544-363C5C8745D6}"/>
    <cellStyle name="Total 3 2 2 2 5 16" xfId="23689" xr:uid="{CD2F4322-B6DE-4597-884D-8EB5DCDCAB51}"/>
    <cellStyle name="Total 3 2 2 2 5 2" xfId="4130" xr:uid="{93AEA9C3-7E0D-4911-B6C4-D6874060DE44}"/>
    <cellStyle name="Total 3 2 2 2 5 3" xfId="6754" xr:uid="{4507BDA9-B8A8-4982-AC59-EA76AFCA27EC}"/>
    <cellStyle name="Total 3 2 2 2 5 4" xfId="8083" xr:uid="{73785B79-92A6-4D74-B878-43F7D2365F82}"/>
    <cellStyle name="Total 3 2 2 2 5 5" xfId="9412" xr:uid="{0D76C320-D719-4240-A63B-91B722EC66D1}"/>
    <cellStyle name="Total 3 2 2 2 5 6" xfId="4594" xr:uid="{18A86927-CA14-41BC-BADE-C318861E6A44}"/>
    <cellStyle name="Total 3 2 2 2 5 7" xfId="11319" xr:uid="{B28B46C3-DBA8-4B94-8264-7B031D17C5BB}"/>
    <cellStyle name="Total 3 2 2 2 5 8" xfId="13118" xr:uid="{3E550E2C-965A-4AC4-957A-EC2FA416D097}"/>
    <cellStyle name="Total 3 2 2 2 5 9" xfId="14728" xr:uid="{24877529-F457-4569-BEAB-AC13AAF4D2D4}"/>
    <cellStyle name="Total 3 2 2 2 6" xfId="3913" xr:uid="{189925D1-8533-400A-AE15-E2F456449456}"/>
    <cellStyle name="Total 3 2 2 2 6 10" xfId="16213" xr:uid="{77FB94DD-7FC1-4F94-871B-13596D578C47}"/>
    <cellStyle name="Total 3 2 2 2 6 11" xfId="17542" xr:uid="{D7D001B8-A53D-4C50-8597-26372276319B}"/>
    <cellStyle name="Total 3 2 2 2 6 12" xfId="18873" xr:uid="{C1EA335C-69C8-445C-B259-61C20F147785}"/>
    <cellStyle name="Total 3 2 2 2 6 13" xfId="19496" xr:uid="{09C8D59C-B897-4C7C-9FFC-F3C93568A5C1}"/>
    <cellStyle name="Total 3 2 2 2 6 14" xfId="21263" xr:uid="{6C0889D5-9ED5-49DF-8B32-974BD5AF7979}"/>
    <cellStyle name="Total 3 2 2 2 6 15" xfId="22555" xr:uid="{CC9DC904-8492-445E-A71C-FCF355064E84}"/>
    <cellStyle name="Total 3 2 2 2 6 16" xfId="23844" xr:uid="{B6B8C00B-AC2E-4385-820C-EB13755537C1}"/>
    <cellStyle name="Total 3 2 2 2 6 2" xfId="4952" xr:uid="{063A11DB-81DC-43FA-BB05-87A7A3343C14}"/>
    <cellStyle name="Total 3 2 2 2 6 3" xfId="6909" xr:uid="{2E3FF64B-6E49-4A34-8061-7C228BE0A72C}"/>
    <cellStyle name="Total 3 2 2 2 6 4" xfId="8238" xr:uid="{0AD7078B-7B1A-410A-A274-EC17266FD65E}"/>
    <cellStyle name="Total 3 2 2 2 6 5" xfId="9567" xr:uid="{B51ACC53-00B8-4E46-A1E6-DDED876C428A}"/>
    <cellStyle name="Total 3 2 2 2 6 6" xfId="10242" xr:uid="{F09E4F21-CA9B-49A5-9ADA-9EC5E9F3B609}"/>
    <cellStyle name="Total 3 2 2 2 6 7" xfId="11752" xr:uid="{4A3F8C57-4B02-4E81-B3B5-F9FB617676AD}"/>
    <cellStyle name="Total 3 2 2 2 6 8" xfId="13100" xr:uid="{F4BA66CC-1DDD-4BB9-B3A1-E0BD70B166B5}"/>
    <cellStyle name="Total 3 2 2 2 6 9" xfId="14883" xr:uid="{3018BAD3-7D76-49FD-9860-FA59915A73A9}"/>
    <cellStyle name="Total 3 2 2 2 7" xfId="4065" xr:uid="{AF35049C-6CD0-4D48-BD64-847A5494A338}"/>
    <cellStyle name="Total 3 2 2 2 7 10" xfId="16365" xr:uid="{AEB20A74-B069-472E-B387-356DEF0389E9}"/>
    <cellStyle name="Total 3 2 2 2 7 11" xfId="17694" xr:uid="{8851ED63-E7D0-47B6-AB0E-2F3C36B72170}"/>
    <cellStyle name="Total 3 2 2 2 7 12" xfId="19025" xr:uid="{08570F82-F8F9-4747-8A17-F5289CE8F61D}"/>
    <cellStyle name="Total 3 2 2 2 7 13" xfId="15185" xr:uid="{30D10856-5664-449D-98EB-6A74D122ED20}"/>
    <cellStyle name="Total 3 2 2 2 7 14" xfId="21415" xr:uid="{556D8990-AA42-4829-B5D3-FA358135DF8C}"/>
    <cellStyle name="Total 3 2 2 2 7 15" xfId="22707" xr:uid="{BC3D1CC5-4A44-4890-8AA0-627B07392DBC}"/>
    <cellStyle name="Total 3 2 2 2 7 16" xfId="23996" xr:uid="{F5D183F7-FF9D-48C9-8820-E4F67454223F}"/>
    <cellStyle name="Total 3 2 2 2 7 2" xfId="4409" xr:uid="{5293FE09-7DBD-44A7-87FF-51964AFA60D7}"/>
    <cellStyle name="Total 3 2 2 2 7 3" xfId="7061" xr:uid="{DBACFA5D-3DA2-49C7-867F-41AE36F1EFA2}"/>
    <cellStyle name="Total 3 2 2 2 7 4" xfId="8390" xr:uid="{20AD04E1-10F4-401A-BDB4-CAE4D3B18349}"/>
    <cellStyle name="Total 3 2 2 2 7 5" xfId="9719" xr:uid="{CE8B9F79-78EF-4567-A139-94E8A79F1016}"/>
    <cellStyle name="Total 3 2 2 2 7 6" xfId="7211" xr:uid="{FF72667D-2920-4E62-871E-6D89FFCAEF9D}"/>
    <cellStyle name="Total 3 2 2 2 7 7" xfId="11050" xr:uid="{AC428EBE-08A9-43B3-A641-9622D97EF205}"/>
    <cellStyle name="Total 3 2 2 2 7 8" xfId="13386" xr:uid="{6BE9FE0A-7355-494F-8A63-911069605A7B}"/>
    <cellStyle name="Total 3 2 2 2 7 9" xfId="15035" xr:uid="{1C8F586F-50CC-4EF8-92F7-C022DA873E66}"/>
    <cellStyle name="Total 3 2 2 2 8" xfId="5356" xr:uid="{A28176C7-60D3-4B22-9EE0-1AA6EDFF2E88}"/>
    <cellStyle name="Total 3 2 2 2 9" xfId="5921" xr:uid="{F6E8BABB-1CF3-420F-9CA2-6CFA84823458}"/>
    <cellStyle name="Total 3 2 2 20" xfId="17821" xr:uid="{3C50A51E-0519-4DD6-A4F0-30B78A0B8397}"/>
    <cellStyle name="Total 3 2 2 21" xfId="19193" xr:uid="{3E4EFEF0-357C-483D-9CF1-B4BEEC9C929D}"/>
    <cellStyle name="Total 3 2 2 22" xfId="20235" xr:uid="{AED05ED7-CB13-4C18-82A6-2D5CDCBEE6BE}"/>
    <cellStyle name="Total 3 2 2 23" xfId="21528" xr:uid="{A25A4AE7-B55F-4970-A272-E0354BDAD1DE}"/>
    <cellStyle name="Total 3 2 2 24" xfId="22819" xr:uid="{2D9A06EA-DD3F-4EAE-8237-89D08A016A8F}"/>
    <cellStyle name="Total 3 2 2 3" xfId="2986" xr:uid="{76C9C8DD-216F-46C6-9497-067195873FD0}"/>
    <cellStyle name="Total 3 2 2 3 10" xfId="7312" xr:uid="{BE8FC091-6868-4DE7-AC09-CA78545CBCB4}"/>
    <cellStyle name="Total 3 2 2 3 11" xfId="8641" xr:uid="{D25497F7-29DF-45A4-8FA7-9A2B43B211CE}"/>
    <cellStyle name="Total 3 2 2 3 12" xfId="5674" xr:uid="{A16BE800-5037-4B34-BCD9-9B1D81D0F8F1}"/>
    <cellStyle name="Total 3 2 2 3 13" xfId="9802" xr:uid="{A3C97E86-EA5D-4DE7-BF94-E786119332E3}"/>
    <cellStyle name="Total 3 2 2 3 14" xfId="13601" xr:uid="{419D94D7-6842-4A16-800C-AA3B288C3EDA}"/>
    <cellStyle name="Total 3 2 2 3 15" xfId="13957" xr:uid="{C3F40517-313B-4626-B00E-3CEF9C21928E}"/>
    <cellStyle name="Total 3 2 2 3 16" xfId="15286" xr:uid="{C8A6F292-0CED-4AFA-A210-8E6E0E5F4C3D}"/>
    <cellStyle name="Total 3 2 2 3 17" xfId="16616" xr:uid="{35A0266A-A43A-49A0-9B8D-6DD93FA0C269}"/>
    <cellStyle name="Total 3 2 2 3 18" xfId="17946" xr:uid="{A5D24A82-6B0A-4FC8-8724-E8B3DA34B54E}"/>
    <cellStyle name="Total 3 2 2 3 19" xfId="12768" xr:uid="{1BBA87F3-B456-44E6-8E56-21760D06AF42}"/>
    <cellStyle name="Total 3 2 2 3 2" xfId="3335" xr:uid="{78CCD09B-EDBD-411E-9E9E-5C0B602A620C}"/>
    <cellStyle name="Total 3 2 2 3 2 10" xfId="15635" xr:uid="{C6D33E49-EDDE-4168-9207-DD1B4EB8575F}"/>
    <cellStyle name="Total 3 2 2 3 2 11" xfId="16964" xr:uid="{888035F5-4C5B-48CF-885A-DB4135F28088}"/>
    <cellStyle name="Total 3 2 2 3 2 12" xfId="18295" xr:uid="{C5EC2290-CA95-4446-9351-7ECC8F593D0D}"/>
    <cellStyle name="Total 3 2 2 3 2 13" xfId="12423" xr:uid="{E0149E8F-0C15-4FBB-A1A9-6BFFC1832672}"/>
    <cellStyle name="Total 3 2 2 3 2 14" xfId="20685" xr:uid="{CC1AEF5E-3714-414A-B0B8-D979C8C2B91E}"/>
    <cellStyle name="Total 3 2 2 3 2 15" xfId="21977" xr:uid="{8950774A-AC52-43B0-A650-B22906F0B5FE}"/>
    <cellStyle name="Total 3 2 2 3 2 16" xfId="23266" xr:uid="{0CC66F95-A3D9-412B-8D2A-BC7B39425EE9}"/>
    <cellStyle name="Total 3 2 2 3 2 2" xfId="3000" xr:uid="{23949EAD-F7C8-4FD2-85C5-A75ACBD0969A}"/>
    <cellStyle name="Total 3 2 2 3 2 3" xfId="6331" xr:uid="{3E299135-E3F9-4BF3-9201-7F2DF245B9C2}"/>
    <cellStyle name="Total 3 2 2 3 2 4" xfId="7660" xr:uid="{9624EA9D-92BE-4DDA-9BF2-C1A77B7CA061}"/>
    <cellStyle name="Total 3 2 2 3 2 5" xfId="8989" xr:uid="{08F94226-1CCB-492B-9857-DAE3286FAB25}"/>
    <cellStyle name="Total 3 2 2 3 2 6" xfId="4603" xr:uid="{F543B8A0-0DDD-486E-9F25-A904440267AF}"/>
    <cellStyle name="Total 3 2 2 3 2 7" xfId="11015" xr:uid="{BE1D7211-41CD-4900-9D39-7233482BFAF4}"/>
    <cellStyle name="Total 3 2 2 3 2 8" xfId="13734" xr:uid="{73B84241-5A7C-4838-A88B-43A61FF9A2AC}"/>
    <cellStyle name="Total 3 2 2 3 2 9" xfId="14305" xr:uid="{50ECA889-F95C-473A-8754-DD03581E51D9}"/>
    <cellStyle name="Total 3 2 2 3 20" xfId="20352" xr:uid="{28E61A6C-0C0F-4FAC-A14C-CD8E447DAED8}"/>
    <cellStyle name="Total 3 2 2 3 21" xfId="21645" xr:uid="{067C90CF-F67B-455B-96FC-74B7899581FA}"/>
    <cellStyle name="Total 3 2 2 3 22" xfId="22936" xr:uid="{D519785A-531A-465A-B43F-892AD55A3DFD}"/>
    <cellStyle name="Total 3 2 2 3 3" xfId="3500" xr:uid="{E4658F82-C860-41FE-951A-AA42F927913D}"/>
    <cellStyle name="Total 3 2 2 3 3 10" xfId="15800" xr:uid="{670A4357-4E98-486A-92C4-92B9218BA574}"/>
    <cellStyle name="Total 3 2 2 3 3 11" xfId="17129" xr:uid="{68FB60B4-2262-4A28-A08F-D21246F16B35}"/>
    <cellStyle name="Total 3 2 2 3 3 12" xfId="18460" xr:uid="{893321E0-EFD8-4F8E-9EA1-3EC2096F7480}"/>
    <cellStyle name="Total 3 2 2 3 3 13" xfId="19847" xr:uid="{828AE054-7448-448C-B448-CF6623322BD3}"/>
    <cellStyle name="Total 3 2 2 3 3 14" xfId="20850" xr:uid="{5EBBEFD4-F181-42C0-A0CC-F5709488ABFF}"/>
    <cellStyle name="Total 3 2 2 3 3 15" xfId="22142" xr:uid="{E9B65C2D-A1D8-441C-B855-9CC3EFE5DDA3}"/>
    <cellStyle name="Total 3 2 2 3 3 16" xfId="23431" xr:uid="{D940E4B0-FE8F-4DF8-9034-155C80126D99}"/>
    <cellStyle name="Total 3 2 2 3 3 2" xfId="5385" xr:uid="{5760289D-27EA-4015-A7A7-8F89AD599B73}"/>
    <cellStyle name="Total 3 2 2 3 3 3" xfId="6496" xr:uid="{3E9DC653-9C4E-4651-80B9-D508D6DE657C}"/>
    <cellStyle name="Total 3 2 2 3 3 4" xfId="7825" xr:uid="{4B51F1BA-0DAF-4542-AEB1-B78530BDF830}"/>
    <cellStyle name="Total 3 2 2 3 3 5" xfId="9154" xr:uid="{9E85CBA5-621F-40ED-A040-CFC7DCD663BC}"/>
    <cellStyle name="Total 3 2 2 3 3 6" xfId="10653" xr:uid="{37225486-3285-47A7-AC35-460510FBD04B}"/>
    <cellStyle name="Total 3 2 2 3 3 7" xfId="12022" xr:uid="{42E2B789-BF84-48B8-A24F-C14036881DE4}"/>
    <cellStyle name="Total 3 2 2 3 3 8" xfId="12929" xr:uid="{EA0312E7-32E2-472F-9240-AFD2AAE7C1C1}"/>
    <cellStyle name="Total 3 2 2 3 3 9" xfId="14470" xr:uid="{C6F00284-D587-4FFE-96DF-9626F88456F7}"/>
    <cellStyle name="Total 3 2 2 3 4" xfId="3660" xr:uid="{0B97D2E6-1D37-4C6D-A24A-7CFF00FC6018}"/>
    <cellStyle name="Total 3 2 2 3 4 10" xfId="15960" xr:uid="{AB1E784E-89C9-4112-904F-3DE2FD45E087}"/>
    <cellStyle name="Total 3 2 2 3 4 11" xfId="17289" xr:uid="{1C3BCE35-018F-43C4-BD99-34C2721D845B}"/>
    <cellStyle name="Total 3 2 2 3 4 12" xfId="18620" xr:uid="{2908940A-7550-44B8-876D-043EDF2B0405}"/>
    <cellStyle name="Total 3 2 2 3 4 13" xfId="15297" xr:uid="{621831B5-8925-424E-A3B5-9EA387FA24B1}"/>
    <cellStyle name="Total 3 2 2 3 4 14" xfId="21010" xr:uid="{F16816BF-6850-41F0-918D-00FB8D83E743}"/>
    <cellStyle name="Total 3 2 2 3 4 15" xfId="22302" xr:uid="{BCC385BE-82F6-425A-9A8E-150CC081F075}"/>
    <cellStyle name="Total 3 2 2 3 4 16" xfId="23591" xr:uid="{BF58770F-1138-4812-8597-0EA5234F0834}"/>
    <cellStyle name="Total 3 2 2 3 4 2" xfId="4374" xr:uid="{DD0607B2-7B6B-46C2-A322-99B5377A3594}"/>
    <cellStyle name="Total 3 2 2 3 4 3" xfId="6656" xr:uid="{D23E764A-9431-4606-846F-DB13DF4070FF}"/>
    <cellStyle name="Total 3 2 2 3 4 4" xfId="7985" xr:uid="{ECA67CAE-BDC9-4D61-A3C7-C49676A6B631}"/>
    <cellStyle name="Total 3 2 2 3 4 5" xfId="9314" xr:uid="{FBDA0E9A-64A6-4BF9-AC79-4D3812ABC983}"/>
    <cellStyle name="Total 3 2 2 3 4 6" xfId="5799" xr:uid="{6CD08253-6715-4080-9DCD-2ECF678D591E}"/>
    <cellStyle name="Total 3 2 2 3 4 7" xfId="4593" xr:uid="{0D2A874C-09E7-46BB-9C1A-C7BBA0FB0CF2}"/>
    <cellStyle name="Total 3 2 2 3 4 8" xfId="13290" xr:uid="{AA12C402-9609-49DF-9C29-8CC08DDE68A9}"/>
    <cellStyle name="Total 3 2 2 3 4 9" xfId="14630" xr:uid="{6C501E53-B971-48FE-8F4B-7FE5F37542A3}"/>
    <cellStyle name="Total 3 2 2 3 5" xfId="3819" xr:uid="{2F262AE4-8A1D-45B4-90FE-A2E4B754C4CF}"/>
    <cellStyle name="Total 3 2 2 3 5 10" xfId="16119" xr:uid="{DAE60AD9-BDD5-491F-89F5-B64EDAFD5BB2}"/>
    <cellStyle name="Total 3 2 2 3 5 11" xfId="17448" xr:uid="{11574CF0-D949-4961-90BA-27FEA289F13D}"/>
    <cellStyle name="Total 3 2 2 3 5 12" xfId="18779" xr:uid="{3C040A3D-3A79-4471-A4D5-05B6CBC776F1}"/>
    <cellStyle name="Total 3 2 2 3 5 13" xfId="19293" xr:uid="{5A3F9B58-D03B-4147-AE67-E1C6BAF81D9C}"/>
    <cellStyle name="Total 3 2 2 3 5 14" xfId="21169" xr:uid="{2650E233-18EC-42EB-9833-4A0EB9BCFE2E}"/>
    <cellStyle name="Total 3 2 2 3 5 15" xfId="22461" xr:uid="{08F0249F-0ACD-479A-A000-E761B45DBC7B}"/>
    <cellStyle name="Total 3 2 2 3 5 16" xfId="23750" xr:uid="{601A8DCE-8D2C-453E-B9BE-4318AB1B1385}"/>
    <cellStyle name="Total 3 2 2 3 5 2" xfId="4708" xr:uid="{A62F883E-BA0A-4980-9320-05324E38D57A}"/>
    <cellStyle name="Total 3 2 2 3 5 3" xfId="6815" xr:uid="{8894F37F-2395-48F9-B77B-4C465D5C783F}"/>
    <cellStyle name="Total 3 2 2 3 5 4" xfId="8144" xr:uid="{2C828B38-BF1E-46BB-9CBA-C0B9B5BFE896}"/>
    <cellStyle name="Total 3 2 2 3 5 5" xfId="9473" xr:uid="{6A39EBAE-CE73-45DD-9D55-F2A09E39E27C}"/>
    <cellStyle name="Total 3 2 2 3 5 6" xfId="10008" xr:uid="{BF818AB4-B594-4038-8A21-1BE703C25786}"/>
    <cellStyle name="Total 3 2 2 3 5 7" xfId="11655" xr:uid="{444ECAB8-C6D6-4D56-A8A9-A430D837B824}"/>
    <cellStyle name="Total 3 2 2 3 5 8" xfId="12653" xr:uid="{FDA75ECB-1566-433D-97AD-0929C66F500B}"/>
    <cellStyle name="Total 3 2 2 3 5 9" xfId="14789" xr:uid="{10B87BC6-D53E-456C-9631-9D15104E0CD9}"/>
    <cellStyle name="Total 3 2 2 3 6" xfId="3974" xr:uid="{0CE5EAE5-5144-4433-9D52-B2C3B3783E9D}"/>
    <cellStyle name="Total 3 2 2 3 6 10" xfId="16274" xr:uid="{2311F2D8-42CB-49FD-8CAD-7489E317C45F}"/>
    <cellStyle name="Total 3 2 2 3 6 11" xfId="17603" xr:uid="{535C2879-EA7E-46B9-8661-59E63D2D2986}"/>
    <cellStyle name="Total 3 2 2 3 6 12" xfId="18934" xr:uid="{0FEB5A48-8FDB-478E-8249-15A063D4B354}"/>
    <cellStyle name="Total 3 2 2 3 6 13" xfId="15151" xr:uid="{7EEFD74B-3429-4073-A12B-696A952A6A82}"/>
    <cellStyle name="Total 3 2 2 3 6 14" xfId="21324" xr:uid="{52412B4B-8EB6-4949-B359-30163ED0FFBA}"/>
    <cellStyle name="Total 3 2 2 3 6 15" xfId="22616" xr:uid="{8D994020-6AD9-461C-B799-E748AD35B2BE}"/>
    <cellStyle name="Total 3 2 2 3 6 16" xfId="23905" xr:uid="{ABE7B050-9A66-4907-8D6B-0C3E8F7B3FB2}"/>
    <cellStyle name="Total 3 2 2 3 6 2" xfId="4459" xr:uid="{C466AD82-DB89-4E86-A9C6-8168C0AE1F18}"/>
    <cellStyle name="Total 3 2 2 3 6 3" xfId="6970" xr:uid="{55DDE67F-32C2-4478-950B-352C7F566194}"/>
    <cellStyle name="Total 3 2 2 3 6 4" xfId="8299" xr:uid="{6FE55304-2F28-4C23-960A-AF819508256C}"/>
    <cellStyle name="Total 3 2 2 3 6 5" xfId="9628" xr:uid="{CCAFD55A-4799-4AF9-AF38-D1A3BE770E88}"/>
    <cellStyle name="Total 3 2 2 3 6 6" xfId="5506" xr:uid="{3B215F5F-0BA3-44FA-9270-9E335B653A7F}"/>
    <cellStyle name="Total 3 2 2 3 6 7" xfId="10095" xr:uid="{F8DBB7E7-F654-4682-85FD-CF1FAACC025F}"/>
    <cellStyle name="Total 3 2 2 3 6 8" xfId="13329" xr:uid="{DCAB6DFD-B80D-416F-97A6-3211948FE0BF}"/>
    <cellStyle name="Total 3 2 2 3 6 9" xfId="14944" xr:uid="{1F1A0E31-9CD1-450A-B79C-564158C3BD5A}"/>
    <cellStyle name="Total 3 2 2 3 7" xfId="4126" xr:uid="{69AB6CEF-594A-4B04-AFB7-5F91098BA19C}"/>
    <cellStyle name="Total 3 2 2 3 7 10" xfId="16426" xr:uid="{47802C64-E9AE-4DB9-A262-B868D5A6CE5A}"/>
    <cellStyle name="Total 3 2 2 3 7 11" xfId="17755" xr:uid="{E67F09D9-D304-4362-856A-DD7DB48958ED}"/>
    <cellStyle name="Total 3 2 2 3 7 12" xfId="19086" xr:uid="{0F8741AB-E3ED-44C6-87C4-AFF7DB51F5AB}"/>
    <cellStyle name="Total 3 2 2 3 7 13" xfId="17962" xr:uid="{CDFC2B91-47F2-42D2-B96A-CBBEC0D560B9}"/>
    <cellStyle name="Total 3 2 2 3 7 14" xfId="21476" xr:uid="{D34A922D-B458-42A1-B0BC-F5B229A4FEDC}"/>
    <cellStyle name="Total 3 2 2 3 7 15" xfId="22768" xr:uid="{CF4B7033-3659-44CC-ADFF-1C5EDB35164D}"/>
    <cellStyle name="Total 3 2 2 3 7 16" xfId="24057" xr:uid="{3475D95D-5D6F-4447-9802-E455252457F1}"/>
    <cellStyle name="Total 3 2 2 3 7 2" xfId="4180" xr:uid="{6F7F627A-E9C9-4373-BAEB-52DA884322DA}"/>
    <cellStyle name="Total 3 2 2 3 7 3" xfId="7122" xr:uid="{15560A02-2E09-47B7-8F7F-7F439CE4A080}"/>
    <cellStyle name="Total 3 2 2 3 7 4" xfId="8451" xr:uid="{9C4BB688-7333-4109-885B-A15DF38A7CEC}"/>
    <cellStyle name="Total 3 2 2 3 7 5" xfId="9780" xr:uid="{8224CC78-EABB-4672-BBB4-DA5E1312D955}"/>
    <cellStyle name="Total 3 2 2 3 7 6" xfId="8656" xr:uid="{4EF4DBF3-A0FD-4335-8F6A-356FAAFD4D80}"/>
    <cellStyle name="Total 3 2 2 3 7 7" xfId="10049" xr:uid="{D41CA7D6-51D3-4C38-8CB6-B9A895A67DD9}"/>
    <cellStyle name="Total 3 2 2 3 7 8" xfId="12420" xr:uid="{1AA985ED-441E-45B1-ABD2-44FE080AF919}"/>
    <cellStyle name="Total 3 2 2 3 7 9" xfId="15096" xr:uid="{4A1C0D4A-EC35-4ED7-9F8D-02163313A96D}"/>
    <cellStyle name="Total 3 2 2 3 8" xfId="4372" xr:uid="{2E3657A3-2415-4A56-AD0E-4CD91736AE85}"/>
    <cellStyle name="Total 3 2 2 3 9" xfId="5982" xr:uid="{494A0402-0AC9-49E7-9F1A-81E382AC92D9}"/>
    <cellStyle name="Total 3 2 2 4" xfId="3217" xr:uid="{F802C862-039C-477C-AEC7-9B02FB4015DA}"/>
    <cellStyle name="Total 3 2 2 4 10" xfId="15517" xr:uid="{A2F2B857-258A-4714-BF1F-FA2712347374}"/>
    <cellStyle name="Total 3 2 2 4 11" xfId="16846" xr:uid="{BF13911B-DBCB-440C-A5C3-817A63B6F4B4}"/>
    <cellStyle name="Total 3 2 2 4 12" xfId="18177" xr:uid="{EFB856E6-D207-4397-B3BD-53F480D57BC6}"/>
    <cellStyle name="Total 3 2 2 4 13" xfId="19857" xr:uid="{334B3CD4-AB68-4CA0-8540-1ACC3627E653}"/>
    <cellStyle name="Total 3 2 2 4 14" xfId="20567" xr:uid="{5A3C51D9-F545-4214-B0B8-0858128CF73E}"/>
    <cellStyle name="Total 3 2 2 4 15" xfId="21859" xr:uid="{A6EE783F-2E51-4455-B411-AB201BC2F6E7}"/>
    <cellStyle name="Total 3 2 2 4 16" xfId="23148" xr:uid="{292C390C-036C-4B89-A726-66250FC7B8D4}"/>
    <cellStyle name="Total 3 2 2 4 2" xfId="5395" xr:uid="{F62AF34E-EBB2-49B9-ACFA-AE255AEE9808}"/>
    <cellStyle name="Total 3 2 2 4 3" xfId="6213" xr:uid="{E0349E44-3098-4D46-9641-7DADBF89A5FA}"/>
    <cellStyle name="Total 3 2 2 4 4" xfId="7542" xr:uid="{A7126A52-0842-47CD-A774-D7400088F94C}"/>
    <cellStyle name="Total 3 2 2 4 5" xfId="8871" xr:uid="{0026CAA7-5762-413E-89C2-5733F43791C5}"/>
    <cellStyle name="Total 3 2 2 4 6" xfId="10663" xr:uid="{A9D832E1-BAE7-4F1D-84AD-5BAC7F595241}"/>
    <cellStyle name="Total 3 2 2 4 7" xfId="12032" xr:uid="{97408318-1BC4-41D5-B6F0-E2EF55015488}"/>
    <cellStyle name="Total 3 2 2 4 8" xfId="12464" xr:uid="{EBD2E3CF-2F9B-4D3C-8897-C9F8DA57715E}"/>
    <cellStyle name="Total 3 2 2 4 9" xfId="14187" xr:uid="{C70D2805-23F3-441F-AAEC-DBD7CCB40432}"/>
    <cellStyle name="Total 3 2 2 5" xfId="3382" xr:uid="{8790C6E6-EC1E-4251-8A89-82BA91210D67}"/>
    <cellStyle name="Total 3 2 2 5 10" xfId="15682" xr:uid="{3738EA3F-8836-4CC5-8DA3-187D44E7C0E6}"/>
    <cellStyle name="Total 3 2 2 5 11" xfId="17011" xr:uid="{62C6B8BD-DA02-4776-97BD-06811034BF5A}"/>
    <cellStyle name="Total 3 2 2 5 12" xfId="18342" xr:uid="{186C2064-E058-4C46-9AA4-15EEFD2408CD}"/>
    <cellStyle name="Total 3 2 2 5 13" xfId="13511" xr:uid="{42D292FB-D128-4496-978E-B804C263AD56}"/>
    <cellStyle name="Total 3 2 2 5 14" xfId="20732" xr:uid="{B913D9B0-AB57-462B-B3A3-108D1926BD0C}"/>
    <cellStyle name="Total 3 2 2 5 15" xfId="22024" xr:uid="{87F66BFA-684E-43F6-A30F-23554E695FFB}"/>
    <cellStyle name="Total 3 2 2 5 16" xfId="23313" xr:uid="{5C79C63A-EB4B-452E-8C96-3496E76F4662}"/>
    <cellStyle name="Total 3 2 2 5 2" xfId="4326" xr:uid="{CFF727BD-B1AA-4D59-B72A-816321CBC0F8}"/>
    <cellStyle name="Total 3 2 2 5 3" xfId="6378" xr:uid="{B72D0665-FD1E-4598-99BF-4A116FC2C95B}"/>
    <cellStyle name="Total 3 2 2 5 4" xfId="7707" xr:uid="{E659D42C-05FE-4F59-9C9A-5439DE187F17}"/>
    <cellStyle name="Total 3 2 2 5 5" xfId="9036" xr:uid="{25F19430-9C86-4FA5-BD63-1B0A844942E6}"/>
    <cellStyle name="Total 3 2 2 5 6" xfId="4172" xr:uid="{60C3334F-484A-4A41-987E-6A538B0D514C}"/>
    <cellStyle name="Total 3 2 2 5 7" xfId="10324" xr:uid="{92B04C5F-4062-45E4-BA27-69C98A483F89}"/>
    <cellStyle name="Total 3 2 2 5 8" xfId="13333" xr:uid="{8767F647-1FEB-4C93-9B16-5A7DED96DCDB}"/>
    <cellStyle name="Total 3 2 2 5 9" xfId="14352" xr:uid="{3E6A7D9C-EED6-443A-9DFD-F1CA35C1CE6A}"/>
    <cellStyle name="Total 3 2 2 6" xfId="3542" xr:uid="{DBDCBBCF-8A6C-42CE-9D20-25052F904B71}"/>
    <cellStyle name="Total 3 2 2 6 10" xfId="15842" xr:uid="{B07CD276-F075-4C66-AA7E-A9A02E7261C8}"/>
    <cellStyle name="Total 3 2 2 6 11" xfId="17171" xr:uid="{7B9C1A2E-8DE5-44DF-A2B0-131805603B17}"/>
    <cellStyle name="Total 3 2 2 6 12" xfId="18502" xr:uid="{8B7B8783-5ED9-4CC0-B09D-54E77A998110}"/>
    <cellStyle name="Total 3 2 2 6 13" xfId="20150" xr:uid="{B7A8B944-773B-4561-8D89-FE3349BBAE3B}"/>
    <cellStyle name="Total 3 2 2 6 14" xfId="20892" xr:uid="{A644566E-4BC8-4C00-B013-CA47F9EC0091}"/>
    <cellStyle name="Total 3 2 2 6 15" xfId="22184" xr:uid="{4C297D00-9264-4E78-B190-005CAE267557}"/>
    <cellStyle name="Total 3 2 2 6 16" xfId="23473" xr:uid="{0E297861-F7D0-42B0-B876-32D117D23ADB}"/>
    <cellStyle name="Total 3 2 2 6 2" xfId="5748" xr:uid="{3CA8B160-0F58-452A-86BA-B982A2583C3E}"/>
    <cellStyle name="Total 3 2 2 6 3" xfId="6538" xr:uid="{C4D73005-C6A1-4777-9763-F2F06A0BE338}"/>
    <cellStyle name="Total 3 2 2 6 4" xfId="7867" xr:uid="{75091BB0-D883-40A3-AA10-5023CE9E308F}"/>
    <cellStyle name="Total 3 2 2 6 5" xfId="9196" xr:uid="{AE5DFA3A-BB06-4166-B964-2DB62770716E}"/>
    <cellStyle name="Total 3 2 2 6 6" xfId="10995" xr:uid="{EE34BDE3-C7C6-412D-93C2-72EF31263B2D}"/>
    <cellStyle name="Total 3 2 2 6 7" xfId="12386" xr:uid="{E15B795D-FE61-4421-A8BB-06952665AAAC}"/>
    <cellStyle name="Total 3 2 2 6 8" xfId="11133" xr:uid="{7DE2FDBC-BF93-45E3-81FC-A47CF2AF2268}"/>
    <cellStyle name="Total 3 2 2 6 9" xfId="14512" xr:uid="{C178AD5D-1A6A-4D6F-8C17-229BDB0A6F37}"/>
    <cellStyle name="Total 3 2 2 7" xfId="3701" xr:uid="{DE8C79F3-0A6D-4F9F-85C1-23BDC935B494}"/>
    <cellStyle name="Total 3 2 2 7 10" xfId="16001" xr:uid="{5CABB9B4-35D2-40DF-A061-15461691724A}"/>
    <cellStyle name="Total 3 2 2 7 11" xfId="17330" xr:uid="{4A5E3052-01C3-40DF-9C4F-FF5ABE47EC8C}"/>
    <cellStyle name="Total 3 2 2 7 12" xfId="18661" xr:uid="{C961ACB8-FC36-45B0-B00B-273645D4BFCE}"/>
    <cellStyle name="Total 3 2 2 7 13" xfId="19503" xr:uid="{EC296560-890B-4189-B937-5938A0992409}"/>
    <cellStyle name="Total 3 2 2 7 14" xfId="21051" xr:uid="{196B64EC-F903-4615-B30A-D3124E3EBD39}"/>
    <cellStyle name="Total 3 2 2 7 15" xfId="22343" xr:uid="{6E937AEC-9702-4CFD-9DB0-A7D7690AAC01}"/>
    <cellStyle name="Total 3 2 2 7 16" xfId="23632" xr:uid="{2E80B370-5640-4B4E-BA4B-425235810A22}"/>
    <cellStyle name="Total 3 2 2 7 2" xfId="4959" xr:uid="{994C2F00-508A-44A3-B64A-391C37341055}"/>
    <cellStyle name="Total 3 2 2 7 3" xfId="6697" xr:uid="{A7981904-C4FC-4BDE-B733-702D8A4CEDAF}"/>
    <cellStyle name="Total 3 2 2 7 4" xfId="8026" xr:uid="{90802254-80FC-43C2-8B76-A3122FA441BF}"/>
    <cellStyle name="Total 3 2 2 7 5" xfId="9355" xr:uid="{1EC71F49-4B18-4F20-A2D5-E8A72C271031}"/>
    <cellStyle name="Total 3 2 2 7 6" xfId="10249" xr:uid="{A32D5152-A94C-4CC8-99F7-43EFC47B1FE6}"/>
    <cellStyle name="Total 3 2 2 7 7" xfId="11598" xr:uid="{8129A787-81B0-4511-B61E-E50279E26436}"/>
    <cellStyle name="Total 3 2 2 7 8" xfId="13103" xr:uid="{C5781B10-EE04-42CC-B45F-1F9726788054}"/>
    <cellStyle name="Total 3 2 2 7 9" xfId="14671" xr:uid="{65818A8F-09B6-46A0-9020-7DC52EAEFE85}"/>
    <cellStyle name="Total 3 2 2 8" xfId="3856" xr:uid="{4E831717-DEB5-4213-83C6-17B794CE5055}"/>
    <cellStyle name="Total 3 2 2 8 10" xfId="16156" xr:uid="{12B2B98B-6BB3-4DAB-9B24-B42A9E9516BA}"/>
    <cellStyle name="Total 3 2 2 8 11" xfId="17485" xr:uid="{A0C0773D-65B0-41CF-990B-DEDFDAE108E7}"/>
    <cellStyle name="Total 3 2 2 8 12" xfId="18816" xr:uid="{1E979F84-0582-4715-BEEA-363057586C6F}"/>
    <cellStyle name="Total 3 2 2 8 13" xfId="19762" xr:uid="{D47E4F94-852E-44B9-803C-DAF2FF563BA3}"/>
    <cellStyle name="Total 3 2 2 8 14" xfId="21206" xr:uid="{D23C4154-7A52-4DC5-B647-62D6D4CB30E3}"/>
    <cellStyle name="Total 3 2 2 8 15" xfId="22498" xr:uid="{79934455-F2ED-49F2-B171-B10C7A200D96}"/>
    <cellStyle name="Total 3 2 2 8 16" xfId="23787" xr:uid="{E1F89C79-C3BC-42FE-838C-240E2062D724}"/>
    <cellStyle name="Total 3 2 2 8 2" xfId="5275" xr:uid="{9E508F24-6C58-4D8E-A5AF-636E39EDB019}"/>
    <cellStyle name="Total 3 2 2 8 3" xfId="6852" xr:uid="{73EEF87A-2361-4E4E-9345-EC18CB4589B6}"/>
    <cellStyle name="Total 3 2 2 8 4" xfId="8181" xr:uid="{042829FE-9A4D-4668-B0B8-57FEE6558514}"/>
    <cellStyle name="Total 3 2 2 8 5" xfId="9510" xr:uid="{04850AAF-A055-42D6-867D-4BE257F9AF3B}"/>
    <cellStyle name="Total 3 2 2 8 6" xfId="10549" xr:uid="{198642C6-128A-4BAB-B9E7-F514D8E11172}"/>
    <cellStyle name="Total 3 2 2 8 7" xfId="12071" xr:uid="{F3880D34-5831-46C0-BD2E-0784E9F47D84}"/>
    <cellStyle name="Total 3 2 2 8 8" xfId="12786" xr:uid="{5AEDD3A7-600B-46E3-841C-3C32C0946A28}"/>
    <cellStyle name="Total 3 2 2 8 9" xfId="14826" xr:uid="{C1A80A25-813D-4A80-8B43-63C8294D03A4}"/>
    <cellStyle name="Total 3 2 2 9" xfId="4009" xr:uid="{F3716F4D-92D3-42EC-A31C-F9543881FB48}"/>
    <cellStyle name="Total 3 2 2 9 10" xfId="16309" xr:uid="{7D3E24E1-9521-4594-AF22-2E5AC2FE3049}"/>
    <cellStyle name="Total 3 2 2 9 11" xfId="17638" xr:uid="{E0706FB3-AC40-4DF6-8FA7-ACFF82EF9557}"/>
    <cellStyle name="Total 3 2 2 9 12" xfId="18969" xr:uid="{0965CF60-4A76-4882-91E3-3FC2BB9A935E}"/>
    <cellStyle name="Total 3 2 2 9 13" xfId="12681" xr:uid="{1334897E-CC6B-410A-8740-1E361F35C2AF}"/>
    <cellStyle name="Total 3 2 2 9 14" xfId="21359" xr:uid="{D11B35CD-CB57-4ED6-9958-0B52F66F6AA8}"/>
    <cellStyle name="Total 3 2 2 9 15" xfId="22651" xr:uid="{5350FFB0-B062-47DB-8268-B1D1FAC7BB29}"/>
    <cellStyle name="Total 3 2 2 9 16" xfId="23940" xr:uid="{09651167-E296-4430-9968-0A44CEB7EE40}"/>
    <cellStyle name="Total 3 2 2 9 2" xfId="4238" xr:uid="{A740A044-0B39-4897-8DF1-87BC38EAA5A0}"/>
    <cellStyle name="Total 3 2 2 9 3" xfId="7005" xr:uid="{28EE73F8-40BC-40C4-958E-1C87B1876C9B}"/>
    <cellStyle name="Total 3 2 2 9 4" xfId="8334" xr:uid="{C1386888-E014-44D3-91F1-869B6C4ED783}"/>
    <cellStyle name="Total 3 2 2 9 5" xfId="9663" xr:uid="{E1E0930A-6B49-4C82-A8A7-DA4BC61E79C9}"/>
    <cellStyle name="Total 3 2 2 9 6" xfId="5270" xr:uid="{CDE31792-473F-40A7-90CA-BFB81B1EE4E2}"/>
    <cellStyle name="Total 3 2 2 9 7" xfId="11072" xr:uid="{70B1285A-E2E4-4E67-8D00-084CE1C19E2B}"/>
    <cellStyle name="Total 3 2 2 9 8" xfId="13071" xr:uid="{D71E49CA-9FAF-4B86-B5BD-F60915B08192}"/>
    <cellStyle name="Total 3 2 2 9 9" xfId="14979" xr:uid="{BDB9C215-B3E2-4E56-8313-C27DBA2C5AE7}"/>
    <cellStyle name="Total 3 2 20" xfId="16452" xr:uid="{54E7FADC-0ABF-421F-A7A7-CAFE1C255B64}"/>
    <cellStyle name="Total 3 2 21" xfId="17782" xr:uid="{5F23F8F9-365B-4AD3-B081-289EDA940718}"/>
    <cellStyle name="Total 3 2 22" xfId="16621" xr:uid="{58F47D3A-2851-4E93-9EC4-FD6628668454}"/>
    <cellStyle name="Total 3 2 23" xfId="20200" xr:uid="{55E1F5AC-1ADB-48F2-9E2C-2B83F7EBDB1A}"/>
    <cellStyle name="Total 3 2 24" xfId="21493" xr:uid="{B48C1960-3E53-4AB6-90D4-2F6D318E01F5}"/>
    <cellStyle name="Total 3 2 25" xfId="22784" xr:uid="{6306D8FA-1794-4DDA-832C-D1FA1A0A0A87}"/>
    <cellStyle name="Total 3 2 3" xfId="2926" xr:uid="{9F742AC8-DE55-4208-B939-429C5EA582FF}"/>
    <cellStyle name="Total 3 2 3 10" xfId="7252" xr:uid="{FBB686CD-F286-4E41-9A43-2FFB800A952D}"/>
    <cellStyle name="Total 3 2 3 11" xfId="8581" xr:uid="{2DDD1511-F83B-4CA5-A9B3-668FA2B86BCD}"/>
    <cellStyle name="Total 3 2 3 12" xfId="10474" xr:uid="{B430A775-958A-4845-8BAF-0D6BCBEB7238}"/>
    <cellStyle name="Total 3 2 3 13" xfId="11835" xr:uid="{296A21FB-001A-4D32-9B01-68348622515C}"/>
    <cellStyle name="Total 3 2 3 14" xfId="12750" xr:uid="{AF3CACA8-74B2-4B0D-BD55-E00CEF8E1104}"/>
    <cellStyle name="Total 3 2 3 15" xfId="13897" xr:uid="{90CE17DA-0C1C-4814-B928-DB463E5FF467}"/>
    <cellStyle name="Total 3 2 3 16" xfId="15226" xr:uid="{F3A5E6D1-43B4-415A-B1A4-81367619A458}"/>
    <cellStyle name="Total 3 2 3 17" xfId="16556" xr:uid="{25D3BAB0-A12F-40BC-B706-B509E5D77ACD}"/>
    <cellStyle name="Total 3 2 3 18" xfId="17886" xr:uid="{BD59FD42-8481-4514-80DE-8749F91294FA}"/>
    <cellStyle name="Total 3 2 3 19" xfId="19695" xr:uid="{6912CD95-A9D8-4049-A51B-BEDCCF3DB0F0}"/>
    <cellStyle name="Total 3 2 3 2" xfId="3275" xr:uid="{66181714-BFF8-4833-B366-63154E80D909}"/>
    <cellStyle name="Total 3 2 3 2 10" xfId="15575" xr:uid="{5D7E5068-185F-47B8-9DE7-53E3C39EF04A}"/>
    <cellStyle name="Total 3 2 3 2 11" xfId="16904" xr:uid="{8DFA0145-F1C8-46C6-B9EB-465C5146C6C1}"/>
    <cellStyle name="Total 3 2 3 2 12" xfId="18235" xr:uid="{5EAE442F-3EB0-45B6-8CCF-F162819C3349}"/>
    <cellStyle name="Total 3 2 3 2 13" xfId="19906" xr:uid="{B4519926-7E97-4146-B1C4-13C6FA7CAA5B}"/>
    <cellStyle name="Total 3 2 3 2 14" xfId="20625" xr:uid="{4639586B-5D9C-4524-8C0C-3391DC51F0CC}"/>
    <cellStyle name="Total 3 2 3 2 15" xfId="21917" xr:uid="{FF4F0107-3DF7-4B5E-AECB-3CE175A5A6EA}"/>
    <cellStyle name="Total 3 2 3 2 16" xfId="23206" xr:uid="{6DA0B053-E1B7-4508-B65D-F82A08033272}"/>
    <cellStyle name="Total 3 2 3 2 2" xfId="5453" xr:uid="{E4DA2A7A-A1DA-41F7-BB71-743FC9B26829}"/>
    <cellStyle name="Total 3 2 3 2 3" xfId="6271" xr:uid="{4DDB5817-2A65-4448-940A-2A6D8D51BC94}"/>
    <cellStyle name="Total 3 2 3 2 4" xfId="7600" xr:uid="{132640E5-A2B0-4732-B1EB-2939C1D36C2B}"/>
    <cellStyle name="Total 3 2 3 2 5" xfId="8929" xr:uid="{8A6CCBEC-2BD9-416A-B74E-CA8973E81831}"/>
    <cellStyle name="Total 3 2 3 2 6" xfId="10718" xr:uid="{10CBB9B5-F52A-4454-94D5-D34D3AC2AB5F}"/>
    <cellStyle name="Total 3 2 3 2 7" xfId="12090" xr:uid="{65EC289D-D272-4225-9E09-102DF447135E}"/>
    <cellStyle name="Total 3 2 3 2 8" xfId="12483" xr:uid="{A34A3096-295A-43FF-AC08-0D7EC2A70636}"/>
    <cellStyle name="Total 3 2 3 2 9" xfId="14245" xr:uid="{93483B6F-A7C8-4D15-9158-8D3C2138554F}"/>
    <cellStyle name="Total 3 2 3 20" xfId="20292" xr:uid="{9D36A242-B343-4142-9A71-724992E4FAB9}"/>
    <cellStyle name="Total 3 2 3 21" xfId="21585" xr:uid="{BD9EEF4A-1EC7-4FCA-AB75-E09A38DCD3CC}"/>
    <cellStyle name="Total 3 2 3 22" xfId="22876" xr:uid="{3735747D-CFB9-40A9-A2DF-330CAFCD5595}"/>
    <cellStyle name="Total 3 2 3 3" xfId="3440" xr:uid="{20CF0A51-FD6C-428B-A83B-21CBCF1869B0}"/>
    <cellStyle name="Total 3 2 3 3 10" xfId="15740" xr:uid="{E31B8076-E94D-4CBF-8AB9-48E17CF8B7D8}"/>
    <cellStyle name="Total 3 2 3 3 11" xfId="17069" xr:uid="{60E6A1C1-29B7-4D70-A7B7-8FCE15BBB31B}"/>
    <cellStyle name="Total 3 2 3 3 12" xfId="18400" xr:uid="{9FDD7C25-1169-47EB-B3A6-B00ECA7CBFCD}"/>
    <cellStyle name="Total 3 2 3 3 13" xfId="19850" xr:uid="{4DB36A6E-1179-4568-AF80-1D37D10B6DF7}"/>
    <cellStyle name="Total 3 2 3 3 14" xfId="20790" xr:uid="{258B12FD-33AF-4DE2-99EE-750C61B56FFF}"/>
    <cellStyle name="Total 3 2 3 3 15" xfId="22082" xr:uid="{596528CF-31A7-49FD-B24C-7D19F17553A6}"/>
    <cellStyle name="Total 3 2 3 3 16" xfId="23371" xr:uid="{C907BD01-4717-4182-81DA-D80281A12697}"/>
    <cellStyle name="Total 3 2 3 3 2" xfId="5388" xr:uid="{2818BE6E-A4E5-4E23-B980-8742B8FF8030}"/>
    <cellStyle name="Total 3 2 3 3 3" xfId="6436" xr:uid="{2B90D3E5-4226-4EFD-A6F8-A619829035F0}"/>
    <cellStyle name="Total 3 2 3 3 4" xfId="7765" xr:uid="{83BDEA27-8E71-4656-95CF-AE8D17A4F633}"/>
    <cellStyle name="Total 3 2 3 3 5" xfId="9094" xr:uid="{F7367012-44E8-41EE-B184-A8060823FBEF}"/>
    <cellStyle name="Total 3 2 3 3 6" xfId="10656" xr:uid="{BD76144F-EDEB-4042-87C9-FCCC16A3A476}"/>
    <cellStyle name="Total 3 2 3 3 7" xfId="12025" xr:uid="{5C7BD520-0F62-4968-A8F0-1187FAF67C64}"/>
    <cellStyle name="Total 3 2 3 3 8" xfId="13496" xr:uid="{A56E7A78-EEDA-4421-B77E-754C414C499A}"/>
    <cellStyle name="Total 3 2 3 3 9" xfId="14410" xr:uid="{CFF1358B-3B95-4CA0-A90D-310277CD1BC6}"/>
    <cellStyle name="Total 3 2 3 4" xfId="3600" xr:uid="{367526CA-8F44-4C89-BD5A-4C723109952B}"/>
    <cellStyle name="Total 3 2 3 4 10" xfId="15900" xr:uid="{20C01A02-6C05-4C13-A748-34A0795F3D45}"/>
    <cellStyle name="Total 3 2 3 4 11" xfId="17229" xr:uid="{649BA332-C4CE-4EDD-9B96-AF3458533409}"/>
    <cellStyle name="Total 3 2 3 4 12" xfId="18560" xr:uid="{3B7EC38A-2921-4684-AD88-68D6958AE660}"/>
    <cellStyle name="Total 3 2 3 4 13" xfId="19556" xr:uid="{30667CCA-F2EB-400A-8CB1-D6F8420A8C04}"/>
    <cellStyle name="Total 3 2 3 4 14" xfId="20950" xr:uid="{C31BDBD1-5E33-4D42-AFD5-6CD6192C9581}"/>
    <cellStyle name="Total 3 2 3 4 15" xfId="22242" xr:uid="{64AD0596-753F-4DA6-A55D-DD287731F988}"/>
    <cellStyle name="Total 3 2 3 4 16" xfId="23531" xr:uid="{53891FAA-2D97-4CC4-ACF4-5B5CB4914AF7}"/>
    <cellStyle name="Total 3 2 3 4 2" xfId="5023" xr:uid="{AE17D0B1-AB0E-47C4-8F9E-831AD0D9580F}"/>
    <cellStyle name="Total 3 2 3 4 3" xfId="6596" xr:uid="{8DA99B0B-EB6A-44F7-AE87-2453B0D11A13}"/>
    <cellStyle name="Total 3 2 3 4 4" xfId="7925" xr:uid="{2C759086-9694-4595-A2F2-0C4963F72EFB}"/>
    <cellStyle name="Total 3 2 3 4 5" xfId="9254" xr:uid="{F913970F-E266-4B27-8298-076C2473E0FC}"/>
    <cellStyle name="Total 3 2 3 4 6" xfId="10310" xr:uid="{73B1A988-6B25-43C7-B40D-B75FF1C08BEE}"/>
    <cellStyle name="Total 3 2 3 4 7" xfId="11662" xr:uid="{6BC45A6C-811C-4646-824F-9C5CFB4B0AD9}"/>
    <cellStyle name="Total 3 2 3 4 8" xfId="12430" xr:uid="{020B37DF-F598-4D40-B4B9-F8CECFDAB2E0}"/>
    <cellStyle name="Total 3 2 3 4 9" xfId="14570" xr:uid="{0995D5B5-1BD4-446E-B915-1F65FFD0C424}"/>
    <cellStyle name="Total 3 2 3 5" xfId="3759" xr:uid="{19244A0E-A8E6-4FC5-9450-B1ABDCB26833}"/>
    <cellStyle name="Total 3 2 3 5 10" xfId="16059" xr:uid="{8E5D12F8-7680-4656-BEF5-74C25BA12798}"/>
    <cellStyle name="Total 3 2 3 5 11" xfId="17388" xr:uid="{71FEAF08-B8B7-4C0F-BFB2-7E4307D0AD81}"/>
    <cellStyle name="Total 3 2 3 5 12" xfId="18719" xr:uid="{5D839D2F-2765-47ED-97F4-3AD016CFF7E7}"/>
    <cellStyle name="Total 3 2 3 5 13" xfId="16435" xr:uid="{239B0751-0B55-4BD8-B52C-AA345021D9FC}"/>
    <cellStyle name="Total 3 2 3 5 14" xfId="21109" xr:uid="{B71135A3-F217-4E9E-B836-9DE832DD1EFD}"/>
    <cellStyle name="Total 3 2 3 5 15" xfId="22401" xr:uid="{AD80B851-E298-4EF8-A376-FE3957D2844A}"/>
    <cellStyle name="Total 3 2 3 5 16" xfId="23690" xr:uid="{871241D5-5C80-4750-B019-6F0422A0266E}"/>
    <cellStyle name="Total 3 2 3 5 2" xfId="4435" xr:uid="{4F2C7D25-EF1E-4C18-ABDD-97EAF862B42B}"/>
    <cellStyle name="Total 3 2 3 5 3" xfId="6755" xr:uid="{A073AD88-18F6-4E07-9E4D-369F7143B754}"/>
    <cellStyle name="Total 3 2 3 5 4" xfId="8084" xr:uid="{57B1744A-51FB-47E4-82DA-3367BEA02E1C}"/>
    <cellStyle name="Total 3 2 3 5 5" xfId="9413" xr:uid="{D88A4E8E-EEDD-4452-BD0A-9E8D93C941DA}"/>
    <cellStyle name="Total 3 2 3 5 6" xfId="4944" xr:uid="{47F69D42-16DD-493E-B114-C116186ADDE8}"/>
    <cellStyle name="Total 3 2 3 5 7" xfId="10332" xr:uid="{B345CB57-CF90-45A2-B0BE-6B7DC4C96E92}"/>
    <cellStyle name="Total 3 2 3 5 8" xfId="12716" xr:uid="{6465B1BC-7A74-422F-983C-2A71CFB9C680}"/>
    <cellStyle name="Total 3 2 3 5 9" xfId="14729" xr:uid="{D2A9C2D7-59D9-497E-A95E-E1AFDE633AB6}"/>
    <cellStyle name="Total 3 2 3 6" xfId="3914" xr:uid="{5CF88B81-B3D3-4435-ADF3-F5404E96572E}"/>
    <cellStyle name="Total 3 2 3 6 10" xfId="16214" xr:uid="{9264FCA0-D189-4C68-9B33-9CC6EABC8960}"/>
    <cellStyle name="Total 3 2 3 6 11" xfId="17543" xr:uid="{C701394F-F49D-4151-9EC7-55AC1F30534F}"/>
    <cellStyle name="Total 3 2 3 6 12" xfId="18874" xr:uid="{69C010F6-3FC0-4A0E-AB79-4ECCE7EA515A}"/>
    <cellStyle name="Total 3 2 3 6 13" xfId="19199" xr:uid="{C459E2C4-FEC0-4EEA-96CF-F30B5C1B1B01}"/>
    <cellStyle name="Total 3 2 3 6 14" xfId="21264" xr:uid="{884F6475-2015-497F-8CA4-63BC1ADD7AD6}"/>
    <cellStyle name="Total 3 2 3 6 15" xfId="22556" xr:uid="{09883383-4164-4E53-850E-8E6C1A4B723A}"/>
    <cellStyle name="Total 3 2 3 6 16" xfId="23845" xr:uid="{3B8091E4-A1C4-4415-B7DE-69E96EFAD5D3}"/>
    <cellStyle name="Total 3 2 3 6 2" xfId="4605" xr:uid="{72D53044-DC68-48EF-8A87-37E278C0D296}"/>
    <cellStyle name="Total 3 2 3 6 3" xfId="6910" xr:uid="{CF256654-439E-438A-A469-E419B56FFF5F}"/>
    <cellStyle name="Total 3 2 3 6 4" xfId="8239" xr:uid="{BD2B8AA5-BDBD-47B3-AA25-422940B58272}"/>
    <cellStyle name="Total 3 2 3 6 5" xfId="9568" xr:uid="{3294FE55-4B8E-45C7-94F9-33ECCEDA742D}"/>
    <cellStyle name="Total 3 2 3 6 6" xfId="9909" xr:uid="{A64FD90A-3B45-4500-944A-CB6212E09621}"/>
    <cellStyle name="Total 3 2 3 6 7" xfId="11591" xr:uid="{3D6B11AA-C06D-488B-9EA8-2CE63C440808}"/>
    <cellStyle name="Total 3 2 3 6 8" xfId="12675" xr:uid="{6AD45AD3-2699-44F7-84AB-46EE0C8825CB}"/>
    <cellStyle name="Total 3 2 3 6 9" xfId="14884" xr:uid="{BB1C3460-E0D7-452F-9C73-C0C970C2EBEC}"/>
    <cellStyle name="Total 3 2 3 7" xfId="4066" xr:uid="{A5055E1F-1334-4804-A495-ECE6F975A815}"/>
    <cellStyle name="Total 3 2 3 7 10" xfId="16366" xr:uid="{8973083A-1072-4E41-9162-4D348DCBF969}"/>
    <cellStyle name="Total 3 2 3 7 11" xfId="17695" xr:uid="{19643EF3-3685-4BFD-8643-DB16128E57D2}"/>
    <cellStyle name="Total 3 2 3 7 12" xfId="19026" xr:uid="{47BAF80A-C719-4501-BF26-B3EA1D9DCFB9}"/>
    <cellStyle name="Total 3 2 3 7 13" xfId="17792" xr:uid="{5A410ED6-7B02-4388-A3A0-AF1231060DCC}"/>
    <cellStyle name="Total 3 2 3 7 14" xfId="21416" xr:uid="{CDD58152-E02C-459E-B686-CCA6B6A27B4F}"/>
    <cellStyle name="Total 3 2 3 7 15" xfId="22708" xr:uid="{A28EE531-CC8D-4B86-919C-E23E9E07BEDE}"/>
    <cellStyle name="Total 3 2 3 7 16" xfId="23997" xr:uid="{D4A85DDA-7590-4DB3-9B0D-B34BE925153B}"/>
    <cellStyle name="Total 3 2 3 7 2" xfId="4210" xr:uid="{BC183B4D-F2C2-4BDB-A9F0-5D3AE7409468}"/>
    <cellStyle name="Total 3 2 3 7 3" xfId="7062" xr:uid="{A5D07B4C-26B1-4525-A452-5F70EE1CC5B0}"/>
    <cellStyle name="Total 3 2 3 7 4" xfId="8391" xr:uid="{DE021D65-6E51-4F65-B8FB-7EC157C653F7}"/>
    <cellStyle name="Total 3 2 3 7 5" xfId="9720" xr:uid="{01AFD4FF-B2C2-4AA8-8A7D-07E41D7E6C9B}"/>
    <cellStyle name="Total 3 2 3 7 6" xfId="8487" xr:uid="{1017D0DB-79D6-475E-BFD1-B9810B15F1A4}"/>
    <cellStyle name="Total 3 2 3 7 7" xfId="11051" xr:uid="{C3D63B8C-FFF3-4415-98A4-4AF5A8F074F2}"/>
    <cellStyle name="Total 3 2 3 7 8" xfId="13229" xr:uid="{8D6F81EB-A557-4F1D-86D7-7329814E27A2}"/>
    <cellStyle name="Total 3 2 3 7 9" xfId="15036" xr:uid="{1FA0422E-0702-4D46-89EA-0F17255383CE}"/>
    <cellStyle name="Total 3 2 3 8" xfId="5198" xr:uid="{594C22C4-3BBB-42D6-8A49-C57FC35F5A64}"/>
    <cellStyle name="Total 3 2 3 9" xfId="5922" xr:uid="{1518483B-C9CC-46E7-8F02-4F5FE0DC42B8}"/>
    <cellStyle name="Total 3 2 4" xfId="2987" xr:uid="{A41C4856-C568-4F55-9DB6-1E87B4FF442E}"/>
    <cellStyle name="Total 3 2 4 10" xfId="7313" xr:uid="{046476AE-93F6-4505-B5BB-5226B1DA8E40}"/>
    <cellStyle name="Total 3 2 4 11" xfId="8642" xr:uid="{CC4CC604-0E85-4D37-BD45-F0CDF1CABF9E}"/>
    <cellStyle name="Total 3 2 4 12" xfId="10126" xr:uid="{E60A9EF5-8C18-4256-A7F6-582A9B4328E1}"/>
    <cellStyle name="Total 3 2 4 13" xfId="11470" xr:uid="{2219EF73-AE3D-4433-A4BE-BC4463F909D2}"/>
    <cellStyle name="Total 3 2 4 14" xfId="13577" xr:uid="{F6006B33-A1D3-4AA1-BA2A-3D3E0C91B13B}"/>
    <cellStyle name="Total 3 2 4 15" xfId="13958" xr:uid="{76FB9216-34AC-4518-859A-8D0F3C99D7DB}"/>
    <cellStyle name="Total 3 2 4 16" xfId="15287" xr:uid="{A183289C-5142-4FBF-AFFA-2464C5FC61B7}"/>
    <cellStyle name="Total 3 2 4 17" xfId="16617" xr:uid="{019B1601-2C8F-4B80-9FB8-B972BC2221AE}"/>
    <cellStyle name="Total 3 2 4 18" xfId="17947" xr:uid="{5F3B9DC5-F865-443D-8984-5543E0AB6541}"/>
    <cellStyle name="Total 3 2 4 19" xfId="19398" xr:uid="{CF4A4F25-9F21-4D6C-8955-42DEDB853182}"/>
    <cellStyle name="Total 3 2 4 2" xfId="3336" xr:uid="{C049A8C1-BBCB-4042-9EAA-0D8BB830077A}"/>
    <cellStyle name="Total 3 2 4 2 10" xfId="15636" xr:uid="{C9910BEE-D690-464E-A942-5B7A6B859E5A}"/>
    <cellStyle name="Total 3 2 4 2 11" xfId="16965" xr:uid="{87C49D1B-7BBB-4AF8-A4F2-46E5E6FBE2FB}"/>
    <cellStyle name="Total 3 2 4 2 12" xfId="18296" xr:uid="{7741AEE3-6655-4C4C-8532-353D2376CAF6}"/>
    <cellStyle name="Total 3 2 4 2 13" xfId="12139" xr:uid="{FD804C49-4554-45D1-8106-653907F27045}"/>
    <cellStyle name="Total 3 2 4 2 14" xfId="20686" xr:uid="{0F24CA85-A3B5-4C13-A757-A07BC60217EF}"/>
    <cellStyle name="Total 3 2 4 2 15" xfId="21978" xr:uid="{B2B47914-D724-4F62-81D1-322AD1869185}"/>
    <cellStyle name="Total 3 2 4 2 16" xfId="23267" xr:uid="{B88E9267-ED89-4B5F-93D3-AAE4AA328661}"/>
    <cellStyle name="Total 3 2 4 2 2" xfId="2447" xr:uid="{2EF39A6E-3173-4CC7-96F3-AD2062F66588}"/>
    <cellStyle name="Total 3 2 4 2 3" xfId="6332" xr:uid="{61DDD487-191C-48CA-8A7A-F96CA7B944C9}"/>
    <cellStyle name="Total 3 2 4 2 4" xfId="7661" xr:uid="{3142C280-A672-4FE4-97DF-6C7FBA68623E}"/>
    <cellStyle name="Total 3 2 4 2 5" xfId="8990" xr:uid="{4FAD9C23-DD29-41F8-B27A-035E2670E7F1}"/>
    <cellStyle name="Total 3 2 4 2 6" xfId="5418" xr:uid="{14D949BC-9E98-48E2-9DE9-8D84691F794C}"/>
    <cellStyle name="Total 3 2 4 2 7" xfId="10871" xr:uid="{56A19215-46D7-400C-AC71-63C777A434B1}"/>
    <cellStyle name="Total 3 2 4 2 8" xfId="12896" xr:uid="{3C2F11D8-868E-41A5-B220-169A2CF0EFA7}"/>
    <cellStyle name="Total 3 2 4 2 9" xfId="14306" xr:uid="{5E711AA8-4F0D-46C1-A02B-0B5A09E035B1}"/>
    <cellStyle name="Total 3 2 4 20" xfId="20353" xr:uid="{CB17F1D4-1455-4ADA-BDCF-EFEB3749C1D2}"/>
    <cellStyle name="Total 3 2 4 21" xfId="21646" xr:uid="{551A8D18-7CDF-4183-9DCE-547E3F0081B2}"/>
    <cellStyle name="Total 3 2 4 22" xfId="22937" xr:uid="{DED5E7B5-31F9-4EF4-AF06-B6680A40014C}"/>
    <cellStyle name="Total 3 2 4 3" xfId="3501" xr:uid="{2130F05C-5D10-45EE-9A17-F38A39FBD66E}"/>
    <cellStyle name="Total 3 2 4 3 10" xfId="15801" xr:uid="{C6C01F10-BC6C-4B9A-A18B-D18C6EF1090F}"/>
    <cellStyle name="Total 3 2 4 3 11" xfId="17130" xr:uid="{67B6A5F7-1E90-40AA-B30D-E84EB792D6D2}"/>
    <cellStyle name="Total 3 2 4 3 12" xfId="18461" xr:uid="{D6FF1289-DDC7-4D61-94BC-3D2BA606CE34}"/>
    <cellStyle name="Total 3 2 4 3 13" xfId="19721" xr:uid="{1104C88A-3347-4C73-89D8-6520FB721FDB}"/>
    <cellStyle name="Total 3 2 4 3 14" xfId="20851" xr:uid="{8D438510-0B4B-46F4-800A-E013B13F124B}"/>
    <cellStyle name="Total 3 2 4 3 15" xfId="22143" xr:uid="{E6A51766-3D63-4BC2-9F44-ECFA9CB84311}"/>
    <cellStyle name="Total 3 2 4 3 16" xfId="23432" xr:uid="{0F6674CA-D237-4D28-9CBE-F71F5347CCAF}"/>
    <cellStyle name="Total 3 2 4 3 2" xfId="5227" xr:uid="{E9426626-9AD3-465D-A408-BAD18F41A0FF}"/>
    <cellStyle name="Total 3 2 4 3 3" xfId="6497" xr:uid="{FF2CA750-BC43-47FB-8151-CD9C06DD11FA}"/>
    <cellStyle name="Total 3 2 4 3 4" xfId="7826" xr:uid="{EC308181-2E16-4F1D-966D-A1C7598E0FCD}"/>
    <cellStyle name="Total 3 2 4 3 5" xfId="9155" xr:uid="{CA958C65-EF02-4557-96AD-841C474A1757}"/>
    <cellStyle name="Total 3 2 4 3 6" xfId="10502" xr:uid="{B730FD23-2389-47B4-B6E2-A2DFA1278E13}"/>
    <cellStyle name="Total 3 2 4 3 7" xfId="11864" xr:uid="{0FDC8229-0237-4DD7-910B-CEF8DD846BE7}"/>
    <cellStyle name="Total 3 2 4 3 8" xfId="12597" xr:uid="{B23E1E05-1F6D-4C45-B8EC-686D7507CF33}"/>
    <cellStyle name="Total 3 2 4 3 9" xfId="14471" xr:uid="{F77CEC3B-0873-4B58-B300-4EE2749B4FF8}"/>
    <cellStyle name="Total 3 2 4 4" xfId="3661" xr:uid="{E0397BB9-5A1B-4638-9667-1DF81EED075F}"/>
    <cellStyle name="Total 3 2 4 4 10" xfId="15961" xr:uid="{717CB487-3D39-4489-ADC1-F01E2CBAE694}"/>
    <cellStyle name="Total 3 2 4 4 11" xfId="17290" xr:uid="{1D9A3A00-D0A1-418F-B7B6-91D9B5881243}"/>
    <cellStyle name="Total 3 2 4 4 12" xfId="18621" xr:uid="{C7DDFABF-AE0B-4D85-8B68-BCA1F277AA05}"/>
    <cellStyle name="Total 3 2 4 4 13" xfId="19405" xr:uid="{A08C1989-F9E9-4712-9C7A-19C0D06D200A}"/>
    <cellStyle name="Total 3 2 4 4 14" xfId="21011" xr:uid="{58EDB995-1534-4EE4-B7C4-74BB916D922A}"/>
    <cellStyle name="Total 3 2 4 4 15" xfId="22303" xr:uid="{A56C7761-6A3A-47CE-82BB-2F6E934ADE1E}"/>
    <cellStyle name="Total 3 2 4 4 16" xfId="23592" xr:uid="{9839422A-7723-410D-A2AF-80720C28CD46}"/>
    <cellStyle name="Total 3 2 4 4 2" xfId="4839" xr:uid="{AB20AB35-8208-40C5-8512-3B9FE0223E97}"/>
    <cellStyle name="Total 3 2 4 4 3" xfId="6657" xr:uid="{2D52ED7B-D6F0-4614-8936-D4595D6986E5}"/>
    <cellStyle name="Total 3 2 4 4 4" xfId="7986" xr:uid="{6A3B5A6B-F168-4959-B048-85E60274F381}"/>
    <cellStyle name="Total 3 2 4 4 5" xfId="9315" xr:uid="{62559191-1C7C-44F2-BD45-873CD3469E04}"/>
    <cellStyle name="Total 3 2 4 4 6" xfId="10134" xr:uid="{40F29AC1-F715-4499-85AF-32A4B66B5962}"/>
    <cellStyle name="Total 3 2 4 4 7" xfId="11478" xr:uid="{BA92DFB0-F7B2-466B-9D16-3BD971CC77EC}"/>
    <cellStyle name="Total 3 2 4 4 8" xfId="13363" xr:uid="{42F35BD5-28D0-4FE6-9DD8-8A628F9B41BD}"/>
    <cellStyle name="Total 3 2 4 4 9" xfId="14631" xr:uid="{4EF8C64D-4936-4048-B660-7AF8DD8272BD}"/>
    <cellStyle name="Total 3 2 4 5" xfId="3820" xr:uid="{1C583F72-EFD0-4706-831C-2FCC0B8EB2E7}"/>
    <cellStyle name="Total 3 2 4 5 10" xfId="16120" xr:uid="{6BFF36D9-A271-4C2C-84F2-9755BDC37D03}"/>
    <cellStyle name="Total 3 2 4 5 11" xfId="17449" xr:uid="{B996A833-3A40-4265-8EAD-DEB6C6F73BF0}"/>
    <cellStyle name="Total 3 2 4 5 12" xfId="18780" xr:uid="{0772A36B-92FE-4B10-A91E-064E0963BBDB}"/>
    <cellStyle name="Total 3 2 4 5 13" xfId="19547" xr:uid="{4EBD3984-5701-4DB8-AE2A-D3328CEEF797}"/>
    <cellStyle name="Total 3 2 4 5 14" xfId="21170" xr:uid="{4AA508C6-777C-4E57-9672-6C65D65D713A}"/>
    <cellStyle name="Total 3 2 4 5 15" xfId="22462" xr:uid="{58CE7D9A-FFDA-44C7-A41F-29A6E3A25C8A}"/>
    <cellStyle name="Total 3 2 4 5 16" xfId="23751" xr:uid="{6460D9A4-AE26-4E47-8798-6EBBCF255A66}"/>
    <cellStyle name="Total 3 2 4 5 2" xfId="5013" xr:uid="{CA9E8B4B-DECE-4D5A-9836-8C5DF61AF784}"/>
    <cellStyle name="Total 3 2 4 5 3" xfId="6816" xr:uid="{856F8858-B780-48EB-B1E9-AD5720D55F4C}"/>
    <cellStyle name="Total 3 2 4 5 4" xfId="8145" xr:uid="{A360675D-C4F0-4971-9F9A-7AE3672C4837}"/>
    <cellStyle name="Total 3 2 4 5 5" xfId="9474" xr:uid="{BB69A668-765C-4404-9118-D0993E6603EF}"/>
    <cellStyle name="Total 3 2 4 5 6" xfId="10300" xr:uid="{77B48470-69AE-4E80-9D3A-E9EEF4A75C2B}"/>
    <cellStyle name="Total 3 2 4 5 7" xfId="11348" xr:uid="{EA6CFE5E-4171-4E9A-93EC-4D4A0E1B8675}"/>
    <cellStyle name="Total 3 2 4 5 8" xfId="12560" xr:uid="{F037C37A-8272-42D6-BD72-D0E81B63808D}"/>
    <cellStyle name="Total 3 2 4 5 9" xfId="14790" xr:uid="{EBD0B3FE-2519-4199-A3DD-802BCC0C895A}"/>
    <cellStyle name="Total 3 2 4 6" xfId="3975" xr:uid="{58FE78E0-EF38-4387-BE66-5D6E58404880}"/>
    <cellStyle name="Total 3 2 4 6 10" xfId="16275" xr:uid="{98074773-D395-455A-9233-360FAC449816}"/>
    <cellStyle name="Total 3 2 4 6 11" xfId="17604" xr:uid="{B2DF74A5-540E-4FAA-8805-B46B3CF06EC4}"/>
    <cellStyle name="Total 3 2 4 6 12" xfId="18935" xr:uid="{0B89E007-2AF7-4C3A-AADA-E67E982BCE33}"/>
    <cellStyle name="Total 3 2 4 6 13" xfId="16629" xr:uid="{1C15ADC5-4677-48DC-BEE7-7FD950A480C8}"/>
    <cellStyle name="Total 3 2 4 6 14" xfId="21325" xr:uid="{A4762E4E-AF8B-4DE1-8F14-11C85B5E2C1E}"/>
    <cellStyle name="Total 3 2 4 6 15" xfId="22617" xr:uid="{BAACF3DA-064A-4192-8EFC-D9A075CB0A89}"/>
    <cellStyle name="Total 3 2 4 6 16" xfId="23906" xr:uid="{300B5A2A-A929-40E7-9780-9F67F3D05C8F}"/>
    <cellStyle name="Total 3 2 4 6 2" xfId="4257" xr:uid="{DF694067-6325-4D18-A51A-70D1C5E55E03}"/>
    <cellStyle name="Total 3 2 4 6 3" xfId="6971" xr:uid="{387CBEBF-B59F-417B-BB12-3E90D8A4FE1B}"/>
    <cellStyle name="Total 3 2 4 6 4" xfId="8300" xr:uid="{4EFC7686-5E5A-4742-A0E9-A44037ABB194}"/>
    <cellStyle name="Total 3 2 4 6 5" xfId="9629" xr:uid="{401C3D7F-517F-431E-9E3F-BD51DBFA6A90}"/>
    <cellStyle name="Total 3 2 4 6 6" xfId="4943" xr:uid="{6D87CDE9-3D6B-4D12-B258-6A1FAF18329E}"/>
    <cellStyle name="Total 3 2 4 6 7" xfId="11100" xr:uid="{496D70D1-EA8E-40D3-A401-36EC1D59E638}"/>
    <cellStyle name="Total 3 2 4 6 8" xfId="13747" xr:uid="{54B7278B-2386-4890-91DB-CA8C7D0C2F85}"/>
    <cellStyle name="Total 3 2 4 6 9" xfId="14945" xr:uid="{3051D7B9-F832-4604-81AF-58C9B20C026A}"/>
    <cellStyle name="Total 3 2 4 7" xfId="4127" xr:uid="{144ABBD5-0ED5-4EE1-9F82-33D97D2C5E15}"/>
    <cellStyle name="Total 3 2 4 7 10" xfId="16427" xr:uid="{0E157E3D-9B7D-4974-B15C-496A111ADEBA}"/>
    <cellStyle name="Total 3 2 4 7 11" xfId="17756" xr:uid="{BB6EE365-D0D5-4C62-8E22-6827741E6D1E}"/>
    <cellStyle name="Total 3 2 4 7 12" xfId="19087" xr:uid="{34FD5A69-3268-40A0-B136-9A5B0E4A6C06}"/>
    <cellStyle name="Total 3 2 4 7 13" xfId="17961" xr:uid="{F61E4FFF-B16E-4274-B7C0-0EF6891FACEC}"/>
    <cellStyle name="Total 3 2 4 7 14" xfId="21477" xr:uid="{4B24CAC9-598B-48B2-A7D5-343B52129DFA}"/>
    <cellStyle name="Total 3 2 4 7 15" xfId="22769" xr:uid="{8633CD75-4B0E-4272-AA77-F947853EA6D3}"/>
    <cellStyle name="Total 3 2 4 7 16" xfId="24058" xr:uid="{4A38AD0E-FF33-40BF-B2CB-0D5E98F71EE3}"/>
    <cellStyle name="Total 3 2 4 7 2" xfId="4179" xr:uid="{FB8F4115-77C5-404F-AC53-76FD8F951FC4}"/>
    <cellStyle name="Total 3 2 4 7 3" xfId="7123" xr:uid="{D1653D17-AF35-4545-B189-0ED150BAD396}"/>
    <cellStyle name="Total 3 2 4 7 4" xfId="8452" xr:uid="{D7BF4A3C-19F9-4A36-A3E2-BCD4F73C9D20}"/>
    <cellStyle name="Total 3 2 4 7 5" xfId="9781" xr:uid="{D48EEF23-FBE1-46D0-B8B1-DC01324107FD}"/>
    <cellStyle name="Total 3 2 4 7 6" xfId="8655" xr:uid="{59367355-7C35-4FCD-90B3-0141DA6D36F4}"/>
    <cellStyle name="Total 3 2 4 7 7" xfId="10828" xr:uid="{9B2E03CC-35F2-486B-ACBD-C249F2A8A696}"/>
    <cellStyle name="Total 3 2 4 7 8" xfId="11828" xr:uid="{C7203416-8E84-4507-AFCA-8534C94E2D66}"/>
    <cellStyle name="Total 3 2 4 7 9" xfId="15097" xr:uid="{9DC7F3F7-C3A9-49DE-96F6-13C721857687}"/>
    <cellStyle name="Total 3 2 4 8" xfId="4831" xr:uid="{A0B81088-F014-4BD1-96DB-E835DFD4C1B5}"/>
    <cellStyle name="Total 3 2 4 9" xfId="5983" xr:uid="{8DE3B996-E433-4C73-95CF-3D8EBBE0CD35}"/>
    <cellStyle name="Total 3 2 5" xfId="3180" xr:uid="{E9EDCDFA-14DE-4B1D-91B1-AADBD82EEE5A}"/>
    <cellStyle name="Total 3 2 5 10" xfId="15480" xr:uid="{BD7EC508-73F8-4AEE-9F79-72F44DF23567}"/>
    <cellStyle name="Total 3 2 5 11" xfId="16809" xr:uid="{0CFEA03F-6B8A-4A23-A200-CD1034759B30}"/>
    <cellStyle name="Total 3 2 5 12" xfId="18140" xr:uid="{86831D41-34BE-4C94-8A89-A7E15826C0A3}"/>
    <cellStyle name="Total 3 2 5 13" xfId="19475" xr:uid="{54CEC971-49B7-4AED-B4F6-3C876B9164E6}"/>
    <cellStyle name="Total 3 2 5 14" xfId="20530" xr:uid="{6CBEC96F-99B4-461A-A6F7-5F7F0AB5A40E}"/>
    <cellStyle name="Total 3 2 5 15" xfId="21822" xr:uid="{ECB560D6-6192-4435-9BAA-FDA6CAAED05B}"/>
    <cellStyle name="Total 3 2 5 16" xfId="23111" xr:uid="{E62466E2-0CDA-4847-B06E-449F2DFE2A31}"/>
    <cellStyle name="Total 3 2 5 2" xfId="4917" xr:uid="{9F222CB2-7451-4D64-BAB0-2B58250B8A4C}"/>
    <cellStyle name="Total 3 2 5 3" xfId="6176" xr:uid="{B1565D34-D1E5-4648-848B-5CA7EEDFA665}"/>
    <cellStyle name="Total 3 2 5 4" xfId="7505" xr:uid="{BB08332F-537E-41E0-B654-3E95D8A05949}"/>
    <cellStyle name="Total 3 2 5 5" xfId="8834" xr:uid="{172316F9-9CF2-4563-A83B-0FF082131C2E}"/>
    <cellStyle name="Total 3 2 5 6" xfId="10210" xr:uid="{8CD61B77-20AD-40C3-9122-A796FD34D4B2}"/>
    <cellStyle name="Total 3 2 5 7" xfId="11556" xr:uid="{9F09CD1B-9D63-4CB0-993C-24B18E084E16}"/>
    <cellStyle name="Total 3 2 5 8" xfId="13419" xr:uid="{B8C6C72F-D64E-449E-9E4C-DE89F37491E4}"/>
    <cellStyle name="Total 3 2 5 9" xfId="14150" xr:uid="{1BCF5A12-7379-4FB0-9D60-10DB5251E1D6}"/>
    <cellStyle name="Total 3 2 6" xfId="3104" xr:uid="{28A2E989-93B9-4021-B69C-490C3DF98B01}"/>
    <cellStyle name="Total 3 2 6 10" xfId="15404" xr:uid="{670D93D3-CE4F-4B75-B575-74216A6CB447}"/>
    <cellStyle name="Total 3 2 6 11" xfId="16733" xr:uid="{E990F568-3827-40D3-A22C-E5FE735039B4}"/>
    <cellStyle name="Total 3 2 6 12" xfId="18064" xr:uid="{6BDD4385-311B-4999-9F18-F982098FE660}"/>
    <cellStyle name="Total 3 2 6 13" xfId="20166" xr:uid="{C6DFB240-A81C-4E2D-996D-CB367CBCB34B}"/>
    <cellStyle name="Total 3 2 6 14" xfId="20454" xr:uid="{1DBFB64B-5936-42B1-8E94-7792608740AD}"/>
    <cellStyle name="Total 3 2 6 15" xfId="21746" xr:uid="{832A8AF5-2E72-4C05-AB71-EC75B7884D85}"/>
    <cellStyle name="Total 3 2 6 16" xfId="23035" xr:uid="{76978F0D-A9A3-4508-BD3D-DAB325DF7793}"/>
    <cellStyle name="Total 3 2 6 2" xfId="5764" xr:uid="{42D0DE82-EA3F-4AA3-B7F8-755C9A1FA1B0}"/>
    <cellStyle name="Total 3 2 6 3" xfId="6100" xr:uid="{40103AEB-3E26-4434-A1F8-BFB4A40568ED}"/>
    <cellStyle name="Total 3 2 6 4" xfId="7429" xr:uid="{C95E907A-E498-4EFE-9C85-B05ADD58DDA5}"/>
    <cellStyle name="Total 3 2 6 5" xfId="8758" xr:uid="{741B9EDF-03E1-43C6-AA60-55AC02C59180}"/>
    <cellStyle name="Total 3 2 6 6" xfId="11011" xr:uid="{5A37E575-FD56-406D-80DC-001DB3560693}"/>
    <cellStyle name="Total 3 2 6 7" xfId="12402" xr:uid="{833E2D34-5B77-449B-867C-7A0ECDE16118}"/>
    <cellStyle name="Total 3 2 6 8" xfId="12067" xr:uid="{35D2D687-926F-403E-B602-3C602B01045C}"/>
    <cellStyle name="Total 3 2 6 9" xfId="14074" xr:uid="{BEA86B18-420B-44A6-A31E-EF65118BEA0D}"/>
    <cellStyle name="Total 3 2 7" xfId="3025" xr:uid="{7E45880B-7E28-44FD-BB2B-046C73AB9839}"/>
    <cellStyle name="Total 3 2 7 10" xfId="15325" xr:uid="{082123F2-1A63-432A-B8E3-7D79260203C5}"/>
    <cellStyle name="Total 3 2 7 11" xfId="16654" xr:uid="{010C16FF-6F83-4796-A0FA-F16675EF3C91}"/>
    <cellStyle name="Total 3 2 7 12" xfId="17985" xr:uid="{02E26617-041F-4257-8924-444071CBFCF1}"/>
    <cellStyle name="Total 3 2 7 13" xfId="19484" xr:uid="{17A296AF-4AC5-4236-8161-FE030A67B859}"/>
    <cellStyle name="Total 3 2 7 14" xfId="20375" xr:uid="{8B0291BF-73A2-4ABF-9015-134161CF7FAC}"/>
    <cellStyle name="Total 3 2 7 15" xfId="21667" xr:uid="{F7467F4E-5EAF-45B0-AE03-8708280DA0CF}"/>
    <cellStyle name="Total 3 2 7 16" xfId="22956" xr:uid="{0EA5C661-2058-4DFE-B611-9E2C0FE643F9}"/>
    <cellStyle name="Total 3 2 7 2" xfId="4928" xr:uid="{8A546769-32B9-4355-9C15-4609297730FC}"/>
    <cellStyle name="Total 3 2 7 3" xfId="6021" xr:uid="{F9876B02-9297-4B84-B2DE-294F1EF743C4}"/>
    <cellStyle name="Total 3 2 7 4" xfId="7350" xr:uid="{AF50E47B-44FB-42F0-B693-C29DCCFF12B7}"/>
    <cellStyle name="Total 3 2 7 5" xfId="8679" xr:uid="{7407EEEE-1B4D-4308-B86D-0D84DDDA901F}"/>
    <cellStyle name="Total 3 2 7 6" xfId="10220" xr:uid="{97748681-6044-4616-B419-675BF2F6899F}"/>
    <cellStyle name="Total 3 2 7 7" xfId="11567" xr:uid="{78B256A3-95C3-4A5E-A859-91DD82B1F509}"/>
    <cellStyle name="Total 3 2 7 8" xfId="12546" xr:uid="{7952F28F-58C8-4912-9286-19B8CD2CD0D4}"/>
    <cellStyle name="Total 3 2 7 9" xfId="13995" xr:uid="{7489441B-D52E-431B-A03A-6BE7AAC93C48}"/>
    <cellStyle name="Total 3 2 8" xfId="3165" xr:uid="{9668CB31-B37B-44A4-9ED0-D43ADC928CF3}"/>
    <cellStyle name="Total 3 2 8 10" xfId="15465" xr:uid="{408C0CA4-73B5-4869-AE19-71792C8CE85C}"/>
    <cellStyle name="Total 3 2 8 11" xfId="16794" xr:uid="{B9CAE982-B15A-436D-8CE9-7731340EA069}"/>
    <cellStyle name="Total 3 2 8 12" xfId="18125" xr:uid="{B40B11C3-87A3-4C48-B8D4-8626D9A73362}"/>
    <cellStyle name="Total 3 2 8 13" xfId="19545" xr:uid="{3583E32C-4E06-4E99-8E7E-170EEAF1CE60}"/>
    <cellStyle name="Total 3 2 8 14" xfId="20515" xr:uid="{3ABD3DBB-B152-4E16-A2B5-4FE0D2BB9EB5}"/>
    <cellStyle name="Total 3 2 8 15" xfId="21807" xr:uid="{B665C8F9-DB5E-460B-A651-238A30510604}"/>
    <cellStyle name="Total 3 2 8 16" xfId="23096" xr:uid="{3B29C3DB-9ED7-4733-BC9A-FED8CA89DB95}"/>
    <cellStyle name="Total 3 2 8 2" xfId="5011" xr:uid="{805E8DF1-CDF8-4048-B3B9-BD7DC9C7ACF9}"/>
    <cellStyle name="Total 3 2 8 3" xfId="6161" xr:uid="{07D3F74C-417A-4EEA-8510-6F3311BB5B1A}"/>
    <cellStyle name="Total 3 2 8 4" xfId="7490" xr:uid="{ABCCF5FB-E213-4F76-B07F-7D8CB4F77300}"/>
    <cellStyle name="Total 3 2 8 5" xfId="8819" xr:uid="{26200D06-47AE-40A2-A1DC-3EDC93A53B0D}"/>
    <cellStyle name="Total 3 2 8 6" xfId="10298" xr:uid="{817F3FB7-6402-4D2E-8DF5-126A949BBD57}"/>
    <cellStyle name="Total 3 2 8 7" xfId="11650" xr:uid="{71D803C7-7C3E-436E-9062-C76AF460DA83}"/>
    <cellStyle name="Total 3 2 8 8" xfId="11888" xr:uid="{AEB0E0D0-91FB-42C1-BAA5-B21CF52F7BF6}"/>
    <cellStyle name="Total 3 2 8 9" xfId="14135" xr:uid="{6F12E7A1-91BA-462D-BD0D-0575592234F2}"/>
    <cellStyle name="Total 3 2 9" xfId="3111" xr:uid="{1286E06B-BA6F-43B6-88B4-939EBC3A3EFB}"/>
    <cellStyle name="Total 3 2 9 10" xfId="15411" xr:uid="{7BC02C78-7BDE-4F75-A0E0-ADE2366D92D0}"/>
    <cellStyle name="Total 3 2 9 11" xfId="16740" xr:uid="{19999D9C-50BE-4F91-8148-9745DD3AFEC9}"/>
    <cellStyle name="Total 3 2 9 12" xfId="18071" xr:uid="{F1BE2FAC-A6CE-4A9A-B0D8-AA31AD32860B}"/>
    <cellStyle name="Total 3 2 9 13" xfId="20113" xr:uid="{7E6AF1B1-690D-4B85-9DE5-92D5C952993C}"/>
    <cellStyle name="Total 3 2 9 14" xfId="20461" xr:uid="{31703AA8-F5B9-45C5-960C-95ACA023DE9A}"/>
    <cellStyle name="Total 3 2 9 15" xfId="21753" xr:uid="{537689A5-FCDD-4C09-BB78-BB93305DB4FC}"/>
    <cellStyle name="Total 3 2 9 16" xfId="23042" xr:uid="{A49A36D1-746A-4399-A103-0E52BCA9415B}"/>
    <cellStyle name="Total 3 2 9 2" xfId="5703" xr:uid="{548F86A1-3D0F-4E87-BBD9-6BA4BA64CFF5}"/>
    <cellStyle name="Total 3 2 9 3" xfId="6107" xr:uid="{38B781DA-9A14-4469-AC70-4D953E590EA1}"/>
    <cellStyle name="Total 3 2 9 4" xfId="7436" xr:uid="{3412A977-C5AF-4BC8-AC42-5A635396362A}"/>
    <cellStyle name="Total 3 2 9 5" xfId="8765" xr:uid="{9841AF49-1FF1-41B4-9CB2-A936C1F5828A}"/>
    <cellStyle name="Total 3 2 9 6" xfId="10954" xr:uid="{B04225E8-46DF-415A-91E7-6B4D49B662AF}"/>
    <cellStyle name="Total 3 2 9 7" xfId="12342" xr:uid="{9F3D771A-5252-470C-B122-E8AEA6FE5CDA}"/>
    <cellStyle name="Total 3 2 9 8" xfId="11644" xr:uid="{F575FBAB-4EA9-49AA-B1C2-28A6E50E849A}"/>
    <cellStyle name="Total 3 2 9 9" xfId="14081" xr:uid="{7CA209FA-8287-4EE1-B09A-53FDD91F1FC6}"/>
    <cellStyle name="Total 3 20" xfId="11909" xr:uid="{56480F13-9B5E-4BE3-884A-8FFE07BDB847}"/>
    <cellStyle name="Total 3 21" xfId="12729" xr:uid="{4717D3DA-AC7F-4BF1-9A91-A0E679995853}"/>
    <cellStyle name="Total 3 22" xfId="13581" xr:uid="{58567808-BD17-4B04-B569-0D97FDD0F47E}"/>
    <cellStyle name="Total 3 23" xfId="19283" xr:uid="{40224598-5B07-478C-8504-E2FC76A234C1}"/>
    <cellStyle name="Total 3 24" xfId="17958" xr:uid="{7E3FA60B-7592-4155-9B61-5272524948D7}"/>
    <cellStyle name="Total 3 25" xfId="20170" xr:uid="{7847F352-701A-40D5-B9D6-6AD403EDA4D2}"/>
    <cellStyle name="Total 3 26" xfId="19609" xr:uid="{AA50DEFF-D52F-4B3A-A25F-ACFA45A9FD4F}"/>
    <cellStyle name="Total 3 3" xfId="2846" xr:uid="{210732DA-6E92-4F17-87C1-4961FA2E9B5E}"/>
    <cellStyle name="Total 3 3 10" xfId="5031" xr:uid="{FA323F86-3694-44F5-A294-EA4F4EF8F8E8}"/>
    <cellStyle name="Total 3 3 11" xfId="5842" xr:uid="{D0BAB9E1-DCFD-418A-A7B7-4179C808A274}"/>
    <cellStyle name="Total 3 3 12" xfId="7172" xr:uid="{470413D3-09AD-462F-ADF1-F401AD34DF66}"/>
    <cellStyle name="Total 3 3 13" xfId="8501" xr:uid="{2BADF649-7AC5-47A2-9B6C-33432DC5475A}"/>
    <cellStyle name="Total 3 3 14" xfId="10316" xr:uid="{12797DBC-1681-47B9-AC9C-76F826F4E322}"/>
    <cellStyle name="Total 3 3 15" xfId="11668" xr:uid="{8C1324AE-C69D-4384-990C-54A4520D2544}"/>
    <cellStyle name="Total 3 3 16" xfId="12655" xr:uid="{75B6C77B-7E72-4AE5-A116-00AE5241D37D}"/>
    <cellStyle name="Total 3 3 17" xfId="13817" xr:uid="{195075F8-6B5E-43B2-B645-A70683426AFF}"/>
    <cellStyle name="Total 3 3 18" xfId="15146" xr:uid="{F67ED9F2-F620-49B1-9E11-8C548E361007}"/>
    <cellStyle name="Total 3 3 19" xfId="16476" xr:uid="{F6E0DD97-B17D-401F-ACAE-389651C84E2A}"/>
    <cellStyle name="Total 3 3 2" xfId="2927" xr:uid="{87B3ED0E-E15A-4310-AF27-C2F3D60CE5E3}"/>
    <cellStyle name="Total 3 3 2 10" xfId="7253" xr:uid="{F5E431BE-13C9-42D3-87F5-0CE788386983}"/>
    <cellStyle name="Total 3 3 2 11" xfId="8582" xr:uid="{9206F70A-295D-4D33-B3DA-CAFFAB306565}"/>
    <cellStyle name="Total 3 3 2 12" xfId="10323" xr:uid="{D5DF76DE-036C-49C3-86CC-BD1AD321034F}"/>
    <cellStyle name="Total 3 3 2 13" xfId="11676" xr:uid="{EF81EA3B-4152-45E7-852A-FA4745DD11DF}"/>
    <cellStyle name="Total 3 3 2 14" xfId="11808" xr:uid="{B5F1D992-F9D5-4EFE-9CDC-B96D81279171}"/>
    <cellStyle name="Total 3 3 2 15" xfId="13898" xr:uid="{C11DF992-5020-420C-AFE4-20177A8151DE}"/>
    <cellStyle name="Total 3 3 2 16" xfId="15227" xr:uid="{CAF41DF4-F350-49D1-9C79-088A20AA7008}"/>
    <cellStyle name="Total 3 3 2 17" xfId="16557" xr:uid="{960CBF6A-A04F-432E-8F2C-F0482D944CCB}"/>
    <cellStyle name="Total 3 3 2 18" xfId="17887" xr:uid="{3572BF86-24DE-4C24-9F5C-788FCAD41C8A}"/>
    <cellStyle name="Total 3 3 2 19" xfId="19566" xr:uid="{F0592C4F-E2E4-4985-9DD1-5CD0A27CC6BA}"/>
    <cellStyle name="Total 3 3 2 2" xfId="3276" xr:uid="{E096CB0A-FA45-48F8-9C11-BC612895C7D4}"/>
    <cellStyle name="Total 3 3 2 2 10" xfId="15576" xr:uid="{B2DABE3E-3B13-45A6-B322-56E8AA110720}"/>
    <cellStyle name="Total 3 3 2 2 11" xfId="16905" xr:uid="{123F3AF1-05F4-421B-A838-7411D73481B9}"/>
    <cellStyle name="Total 3 3 2 2 12" xfId="18236" xr:uid="{FA280430-25D2-4672-B090-C6E4FCA25244}"/>
    <cellStyle name="Total 3 3 2 2 13" xfId="19781" xr:uid="{C67EB14A-4389-4212-9DFB-5D8B8717860F}"/>
    <cellStyle name="Total 3 3 2 2 14" xfId="20626" xr:uid="{1035F544-2D5C-4A6C-BA78-8253DEF4D7CD}"/>
    <cellStyle name="Total 3 3 2 2 15" xfId="21918" xr:uid="{F7E7C8A9-EFB5-4CFF-B6CC-C5E6F2FF0C60}"/>
    <cellStyle name="Total 3 3 2 2 16" xfId="23207" xr:uid="{826CB3A1-8F14-4F24-8952-A8D3F734A7E2}"/>
    <cellStyle name="Total 3 3 2 2 2" xfId="5294" xr:uid="{03559045-0501-47A8-BF57-ECC622B197EB}"/>
    <cellStyle name="Total 3 3 2 2 3" xfId="6272" xr:uid="{8113BB81-C96B-4CE1-ACA6-1289F8DA0BD8}"/>
    <cellStyle name="Total 3 3 2 2 4" xfId="7601" xr:uid="{8E91DBB3-A475-4F38-82E9-EC47D0ED3D6D}"/>
    <cellStyle name="Total 3 3 2 2 5" xfId="8930" xr:uid="{55D899E4-24D6-49FA-B0F7-FB7125548953}"/>
    <cellStyle name="Total 3 3 2 2 6" xfId="10568" xr:uid="{09DBEEBB-C54B-4E96-99FE-3B3C6951107B}"/>
    <cellStyle name="Total 3 3 2 2 7" xfId="11932" xr:uid="{EA9D32B8-7633-4861-8BA6-D602BCC1155C}"/>
    <cellStyle name="Total 3 3 2 2 8" xfId="13473" xr:uid="{43144698-7158-4B19-91AC-977112C3957F}"/>
    <cellStyle name="Total 3 3 2 2 9" xfId="14246" xr:uid="{8F79AC64-9E94-4B1F-9C40-7D58FB56462C}"/>
    <cellStyle name="Total 3 3 2 20" xfId="20293" xr:uid="{9E4C5CE7-D826-4781-8C17-9BDB0F89DE37}"/>
    <cellStyle name="Total 3 3 2 21" xfId="21586" xr:uid="{76B51B2C-13C2-4455-9AE9-D1DEA960BFA6}"/>
    <cellStyle name="Total 3 3 2 22" xfId="22877" xr:uid="{30ABFF86-73DD-45A8-8E82-B665A4126110}"/>
    <cellStyle name="Total 3 3 2 3" xfId="3441" xr:uid="{00F53B7F-DA15-43B7-994B-81A6923C3552}"/>
    <cellStyle name="Total 3 3 2 3 10" xfId="15741" xr:uid="{804E365D-D329-4245-B92F-E083AF74AF17}"/>
    <cellStyle name="Total 3 3 2 3 11" xfId="17070" xr:uid="{CD021C1F-29EF-49CC-8313-EE64E7C58553}"/>
    <cellStyle name="Total 3 3 2 3 12" xfId="18401" xr:uid="{D0D6F0A7-0019-44B4-A906-D9E5A4C13DAC}"/>
    <cellStyle name="Total 3 3 2 3 13" xfId="19724" xr:uid="{3B897EC5-30DD-440D-9E8D-5077A005DB13}"/>
    <cellStyle name="Total 3 3 2 3 14" xfId="20791" xr:uid="{EE84FE98-C531-41B0-8EB7-6C0CE2887590}"/>
    <cellStyle name="Total 3 3 2 3 15" xfId="22083" xr:uid="{117E89B4-FEF9-49E2-B17A-1D50F5ACEF5F}"/>
    <cellStyle name="Total 3 3 2 3 16" xfId="23372" xr:uid="{76147E1F-078E-45A0-9A96-C122DBD41795}"/>
    <cellStyle name="Total 3 3 2 3 2" xfId="5230" xr:uid="{07E3885F-D1A1-4580-9E10-07907A8465C5}"/>
    <cellStyle name="Total 3 3 2 3 3" xfId="6437" xr:uid="{06EC45BD-DC4C-4C1D-BA31-C61AE53E6A09}"/>
    <cellStyle name="Total 3 3 2 3 4" xfId="7766" xr:uid="{259FACF6-3821-4082-BFAA-3F0671219890}"/>
    <cellStyle name="Total 3 3 2 3 5" xfId="9095" xr:uid="{36DCFD10-8793-439E-B1E3-2A58D1BD2405}"/>
    <cellStyle name="Total 3 3 2 3 6" xfId="10505" xr:uid="{BFCB3230-1A87-4E5B-9D92-C2F315782BD0}"/>
    <cellStyle name="Total 3 3 2 3 7" xfId="11867" xr:uid="{CC04F3CC-C946-4681-AFBA-A58498C6E658}"/>
    <cellStyle name="Total 3 3 2 3 8" xfId="13348" xr:uid="{50B100DF-D073-4DC5-8C60-4A51F1B3788A}"/>
    <cellStyle name="Total 3 3 2 3 9" xfId="14411" xr:uid="{92FCFD53-9A19-4CB5-86BA-B88F859A08CF}"/>
    <cellStyle name="Total 3 3 2 4" xfId="3601" xr:uid="{73C915FC-5F0B-4257-9246-76CF463A348B}"/>
    <cellStyle name="Total 3 3 2 4 10" xfId="15901" xr:uid="{A39AF57D-E982-460B-9D7C-55B0C0EA3331}"/>
    <cellStyle name="Total 3 3 2 4 11" xfId="17230" xr:uid="{D2DC9CF5-249E-48F3-A336-70D56042C0CA}"/>
    <cellStyle name="Total 3 3 2 4 12" xfId="18561" xr:uid="{C46ECFF8-B2BE-48A0-8C62-126DD868C534}"/>
    <cellStyle name="Total 3 3 2 4 13" xfId="13569" xr:uid="{1E669CD9-C542-4A2C-BBC9-E19401F79D61}"/>
    <cellStyle name="Total 3 3 2 4 14" xfId="20951" xr:uid="{001E304F-84E1-4697-9290-D0852C7AAE92}"/>
    <cellStyle name="Total 3 3 2 4 15" xfId="22243" xr:uid="{F05F0E0A-F90E-4E64-A5C9-9E5D9F0DE26C}"/>
    <cellStyle name="Total 3 3 2 4 16" xfId="23532" xr:uid="{BC4D2FB7-167A-499D-8CAC-435682B7AC66}"/>
    <cellStyle name="Total 3 3 2 4 2" xfId="4307" xr:uid="{D906F2A0-7F4E-4E33-9771-B7ABE42AB535}"/>
    <cellStyle name="Total 3 3 2 4 3" xfId="6597" xr:uid="{DA4829FF-4D0C-4A10-9E06-59422332A12C}"/>
    <cellStyle name="Total 3 3 2 4 4" xfId="7926" xr:uid="{B5321F12-1C23-47D5-A115-E62630938067}"/>
    <cellStyle name="Total 3 3 2 4 5" xfId="9255" xr:uid="{E5EF4BFD-2276-431B-9BF3-F16045EFF4E1}"/>
    <cellStyle name="Total 3 3 2 4 6" xfId="5668" xr:uid="{138B0C0D-B6AB-4CEE-A807-996638CA52E2}"/>
    <cellStyle name="Total 3 3 2 4 7" xfId="10694" xr:uid="{6BCA8A16-F78B-4580-B74E-B8AF3ED802E4}"/>
    <cellStyle name="Total 3 3 2 4 8" xfId="12743" xr:uid="{06B4EC73-1950-468F-9A14-5FACF40BC4BB}"/>
    <cellStyle name="Total 3 3 2 4 9" xfId="14571" xr:uid="{C0EA9A1A-8B22-429B-AB62-58BAE36E9E3B}"/>
    <cellStyle name="Total 3 3 2 5" xfId="3760" xr:uid="{6D8D1E47-A5A4-4B63-BB97-DE8826775472}"/>
    <cellStyle name="Total 3 3 2 5 10" xfId="16060" xr:uid="{A874B74E-8D8D-4B31-AA26-DCEF60806B96}"/>
    <cellStyle name="Total 3 3 2 5 11" xfId="17389" xr:uid="{576C7C57-AA14-4604-AA4A-A3D8436E68B4}"/>
    <cellStyle name="Total 3 3 2 5 12" xfId="18720" xr:uid="{A7063839-1D17-4A8E-AD50-3FE4F8CEC6CC}"/>
    <cellStyle name="Total 3 3 2 5 13" xfId="11826" xr:uid="{236C5A05-1F43-479C-A2B6-7B398A532D9E}"/>
    <cellStyle name="Total 3 3 2 5 14" xfId="21110" xr:uid="{9FB273AF-C992-4F13-8766-728536C10AB5}"/>
    <cellStyle name="Total 3 3 2 5 15" xfId="22402" xr:uid="{9683ABC8-5E29-44FB-8804-B77F3D9BBFC5}"/>
    <cellStyle name="Total 3 3 2 5 16" xfId="23691" xr:uid="{90360075-421B-423A-B57A-DBD2B368D144}"/>
    <cellStyle name="Total 3 3 2 5 2" xfId="4289" xr:uid="{E406E616-66FE-4F62-8F4E-D6523D250D39}"/>
    <cellStyle name="Total 3 3 2 5 3" xfId="6756" xr:uid="{DD42D6D6-EDB6-419A-A722-2E29113BC6E1}"/>
    <cellStyle name="Total 3 3 2 5 4" xfId="8085" xr:uid="{CA6AF233-4254-4AD4-B0DE-4257A548A0BB}"/>
    <cellStyle name="Total 3 3 2 5 5" xfId="9414" xr:uid="{C7AEC86B-B98C-4B52-95F0-27E63593F2B8}"/>
    <cellStyle name="Total 3 3 2 5 6" xfId="5007" xr:uid="{3E3DDE1F-6BD4-46C5-8867-C177EF5A546A}"/>
    <cellStyle name="Total 3 3 2 5 7" xfId="11077" xr:uid="{3238E21C-F8FA-4145-8EB8-59CAE5F1654B}"/>
    <cellStyle name="Total 3 3 2 5 8" xfId="12995" xr:uid="{0045034C-6A0B-42E4-8F2F-207A787010C4}"/>
    <cellStyle name="Total 3 3 2 5 9" xfId="14730" xr:uid="{051F0159-03C9-4F00-B7AF-E098DD58B5ED}"/>
    <cellStyle name="Total 3 3 2 6" xfId="3915" xr:uid="{2DCE2402-B628-43BF-ABF4-1FEEFC94F943}"/>
    <cellStyle name="Total 3 3 2 6 10" xfId="16215" xr:uid="{70EA2906-780B-48E3-A72F-9420F4ABC6B1}"/>
    <cellStyle name="Total 3 3 2 6 11" xfId="17544" xr:uid="{F5F410D3-4876-4D00-AE8D-8E26D4DFECA1}"/>
    <cellStyle name="Total 3 3 2 6 12" xfId="18875" xr:uid="{EE5B58F0-49C0-482B-BAEE-C9D0DA053A91}"/>
    <cellStyle name="Total 3 3 2 6 13" xfId="20086" xr:uid="{4986394F-F2DC-46E2-A435-AF8DE1F596B5}"/>
    <cellStyle name="Total 3 3 2 6 14" xfId="21265" xr:uid="{305778BC-5AC3-4D42-AF64-F68B959800EC}"/>
    <cellStyle name="Total 3 3 2 6 15" xfId="22557" xr:uid="{46EDD2F4-4114-435B-85F1-BF009B7319ED}"/>
    <cellStyle name="Total 3 3 2 6 16" xfId="23846" xr:uid="{0F7312BB-0B7E-4439-985C-CD8E9EBF3218}"/>
    <cellStyle name="Total 3 3 2 6 2" xfId="5676" xr:uid="{72107632-2D18-432F-9670-4AF5F8ED86A5}"/>
    <cellStyle name="Total 3 3 2 6 3" xfId="6911" xr:uid="{F6DE9143-BAFD-47C0-AF58-894901E28E2C}"/>
    <cellStyle name="Total 3 3 2 6 4" xfId="8240" xr:uid="{0915506C-BA3E-4852-AA92-B610F1BEF875}"/>
    <cellStyle name="Total 3 3 2 6 5" xfId="9569" xr:uid="{7ECE2BFA-5122-4354-8B22-2DDC2F58F629}"/>
    <cellStyle name="Total 3 3 2 6 6" xfId="10927" xr:uid="{07E9E893-E972-4F33-A75E-9318DA794621}"/>
    <cellStyle name="Total 3 3 2 6 7" xfId="11245" xr:uid="{9C7BCE5C-427E-4ACC-9BAC-891EE22862F8}"/>
    <cellStyle name="Total 3 3 2 6 8" xfId="12904" xr:uid="{D483F4B4-BBB0-458A-B5B7-7C4A41B17C6A}"/>
    <cellStyle name="Total 3 3 2 6 9" xfId="14885" xr:uid="{03CC7430-C91D-4810-AB44-A01EE2A5120E}"/>
    <cellStyle name="Total 3 3 2 7" xfId="4067" xr:uid="{33498B08-33E5-420F-A897-715F3016FE36}"/>
    <cellStyle name="Total 3 3 2 7 10" xfId="16367" xr:uid="{89715D9B-72F0-404A-B3F8-9EC1377E7DEF}"/>
    <cellStyle name="Total 3 3 2 7 11" xfId="17696" xr:uid="{40E4439E-573E-45F4-A91A-CC2BD9600958}"/>
    <cellStyle name="Total 3 3 2 7 12" xfId="19027" xr:uid="{85517544-E3C8-4461-BED3-E76A4E72424C}"/>
    <cellStyle name="Total 3 3 2 7 13" xfId="17846" xr:uid="{0D0ED3F2-4F3C-4890-A53D-30414CD215B3}"/>
    <cellStyle name="Total 3 3 2 7 14" xfId="21417" xr:uid="{524235D8-4385-434D-B484-C832857DCDBF}"/>
    <cellStyle name="Total 3 3 2 7 15" xfId="22709" xr:uid="{A167ECFD-5E62-4C67-BD01-AD098AB48E54}"/>
    <cellStyle name="Total 3 3 2 7 16" xfId="23998" xr:uid="{653B4739-D6BA-4C99-8BF8-FFFBCE2C6E23}"/>
    <cellStyle name="Total 3 3 2 7 2" xfId="4209" xr:uid="{8B178BC6-4710-4A83-B2B7-6908F0E6E28C}"/>
    <cellStyle name="Total 3 3 2 7 3" xfId="7063" xr:uid="{A0C661E3-308B-4861-B72D-8D5492C19F32}"/>
    <cellStyle name="Total 3 3 2 7 4" xfId="8392" xr:uid="{F482CD8A-D7B8-4203-8344-8602FB7AF4AD}"/>
    <cellStyle name="Total 3 3 2 7 5" xfId="9721" xr:uid="{BBB4523F-7C4A-4351-8BEB-6CCD5A8DD457}"/>
    <cellStyle name="Total 3 3 2 7 6" xfId="8541" xr:uid="{303D2F7A-1D57-4C44-A9F5-8DA375F25364}"/>
    <cellStyle name="Total 3 3 2 7 7" xfId="10009" xr:uid="{65A632AB-C046-4D00-9E3A-3AEF6D12F49D}"/>
    <cellStyle name="Total 3 3 2 7 8" xfId="13139" xr:uid="{397A3B7C-A3C6-4571-AEF2-527415564F12}"/>
    <cellStyle name="Total 3 3 2 7 9" xfId="15037" xr:uid="{331B52A6-DABC-4020-A28E-D5FC623A9D76}"/>
    <cellStyle name="Total 3 3 2 8" xfId="5039" xr:uid="{1F671A5D-32EE-4605-A895-83D8BF40B339}"/>
    <cellStyle name="Total 3 3 2 9" xfId="5923" xr:uid="{FB7FE61D-718E-44A3-B80C-3DE4C5140045}"/>
    <cellStyle name="Total 3 3 20" xfId="17806" xr:uid="{1E7D3CD3-EE05-461B-9CB8-BFE647CDF84E}"/>
    <cellStyle name="Total 3 3 21" xfId="19561" xr:uid="{82A75D37-B55E-46A4-82E1-31019F397FF1}"/>
    <cellStyle name="Total 3 3 22" xfId="20222" xr:uid="{94995981-AB73-4D2F-9965-E112554E0FC0}"/>
    <cellStyle name="Total 3 3 23" xfId="21515" xr:uid="{E8F8520F-4272-4561-84E0-1991CDAC26A1}"/>
    <cellStyle name="Total 3 3 24" xfId="22806" xr:uid="{816662B9-BA4E-404F-87DB-0245C7FE2FD6}"/>
    <cellStyle name="Total 3 3 3" xfId="2988" xr:uid="{4CBF1630-0F90-4746-B9AB-2C105712D4A9}"/>
    <cellStyle name="Total 3 3 3 10" xfId="7314" xr:uid="{16FA0A82-E12A-44BD-AA40-3CEE85308622}"/>
    <cellStyle name="Total 3 3 3 11" xfId="8643" xr:uid="{C744F48B-5A7C-4A1C-BB30-99F25F49015A}"/>
    <cellStyle name="Total 3 3 3 12" xfId="5829" xr:uid="{CCC4395B-B01C-463F-ADB9-32288617F4CE}"/>
    <cellStyle name="Total 3 3 3 13" xfId="11087" xr:uid="{168143E4-138A-4CED-84C9-7AD49D896F48}"/>
    <cellStyle name="Total 3 3 3 14" xfId="12632" xr:uid="{FD685754-AAC5-426D-AE5A-5FFDF09971A3}"/>
    <cellStyle name="Total 3 3 3 15" xfId="13959" xr:uid="{531697C1-12BB-46FF-B3B6-18AA3A1C3D9B}"/>
    <cellStyle name="Total 3 3 3 16" xfId="15288" xr:uid="{019AA288-C6A9-470E-9D5C-56A54312DAA5}"/>
    <cellStyle name="Total 3 3 3 17" xfId="16618" xr:uid="{DA46C876-0511-4582-A2EE-E708D8D4E00B}"/>
    <cellStyle name="Total 3 3 3 18" xfId="17948" xr:uid="{D1E1462C-BF0C-45BF-8FFE-3EF5E0707B07}"/>
    <cellStyle name="Total 3 3 3 19" xfId="13857" xr:uid="{33C2BB08-826A-48F4-BD44-3BD67A48495E}"/>
    <cellStyle name="Total 3 3 3 2" xfId="3337" xr:uid="{E4107B60-6A32-4704-B786-F9FAB0E15E8C}"/>
    <cellStyle name="Total 3 3 3 2 10" xfId="15637" xr:uid="{2444EFB0-B885-48C9-BE44-E471393F6473}"/>
    <cellStyle name="Total 3 3 3 2 11" xfId="16966" xr:uid="{0DDD7BE0-BDE7-4FB8-9279-5D2A2D343DCF}"/>
    <cellStyle name="Total 3 3 3 2 12" xfId="18297" xr:uid="{B7D08D3C-74A8-4025-9B13-D56DCA29FB58}"/>
    <cellStyle name="Total 3 3 3 2 13" xfId="15293" xr:uid="{F831319D-EBA6-4B52-98B2-0EF86D56F023}"/>
    <cellStyle name="Total 3 3 3 2 14" xfId="20687" xr:uid="{4E5FF01D-4C1F-4642-A448-20980048FE63}"/>
    <cellStyle name="Total 3 3 3 2 15" xfId="21979" xr:uid="{E6EDB436-D86F-4ACE-B17B-9E8BC6F85894}"/>
    <cellStyle name="Total 3 3 3 2 16" xfId="23268" xr:uid="{255C7241-D275-446A-A6FB-C635A34552BB}"/>
    <cellStyle name="Total 3 3 3 2 2" xfId="2453" xr:uid="{9143BBF2-B8F0-40F1-B323-73A22D71B068}"/>
    <cellStyle name="Total 3 3 3 2 3" xfId="6333" xr:uid="{84B93644-FF41-4467-A551-CFCC37C7053F}"/>
    <cellStyle name="Total 3 3 3 2 4" xfId="7662" xr:uid="{D9DBAC72-0DC8-4281-BCB8-A74726B27977}"/>
    <cellStyle name="Total 3 3 3 2 5" xfId="8991" xr:uid="{171CA515-EA2B-488C-8516-BA40BAC5E70F}"/>
    <cellStyle name="Total 3 3 3 2 6" xfId="5170" xr:uid="{C5CC0C26-5F76-470F-A18F-4D16918B97FE}"/>
    <cellStyle name="Total 3 3 3 2 7" xfId="10596" xr:uid="{17257170-580E-44C5-ADEA-D7115EFE3F02}"/>
    <cellStyle name="Total 3 3 3 2 8" xfId="12557" xr:uid="{43B558E2-30AE-4066-9BB6-BB46B2915534}"/>
    <cellStyle name="Total 3 3 3 2 9" xfId="14307" xr:uid="{1AF3996F-2719-4F80-9111-E55950728536}"/>
    <cellStyle name="Total 3 3 3 20" xfId="20354" xr:uid="{14F1E780-197E-46F5-9885-B2780DF93D93}"/>
    <cellStyle name="Total 3 3 3 21" xfId="21647" xr:uid="{AA32A6B2-C3C7-45BB-9846-A707A196896C}"/>
    <cellStyle name="Total 3 3 3 22" xfId="22938" xr:uid="{E121EFB0-57DB-4C83-9E22-213800B2746E}"/>
    <cellStyle name="Total 3 3 3 3" xfId="3502" xr:uid="{DAF1A4E6-B717-45DE-98CD-84313CF9306F}"/>
    <cellStyle name="Total 3 3 3 3 10" xfId="15802" xr:uid="{748917D1-2D3E-46C2-8150-FF2FB6F8C461}"/>
    <cellStyle name="Total 3 3 3 3 11" xfId="17131" xr:uid="{0631B643-906B-4661-B99D-335C6B3ACCF8}"/>
    <cellStyle name="Total 3 3 3 3 12" xfId="18462" xr:uid="{2948F745-C724-4B88-AF80-1E6F2CA503A6}"/>
    <cellStyle name="Total 3 3 3 3 13" xfId="19592" xr:uid="{05CBD30A-9693-46F3-A4CD-B599A584FBD6}"/>
    <cellStyle name="Total 3 3 3 3 14" xfId="20852" xr:uid="{15B2E6E7-952D-41FE-A369-C70111F2DFF8}"/>
    <cellStyle name="Total 3 3 3 3 15" xfId="22144" xr:uid="{67FFB600-9AC3-457A-9F60-3B85D02A3875}"/>
    <cellStyle name="Total 3 3 3 3 16" xfId="23433" xr:uid="{8F50DC25-4AD4-4288-AD3D-838E4F3BE358}"/>
    <cellStyle name="Total 3 3 3 3 2" xfId="5068" xr:uid="{5F8EF304-E3E3-47A5-ABAD-8A9E852FA7D2}"/>
    <cellStyle name="Total 3 3 3 3 3" xfId="6498" xr:uid="{7ED214E7-68C9-44F5-8DA2-6C58E88E06DE}"/>
    <cellStyle name="Total 3 3 3 3 4" xfId="7827" xr:uid="{B6E301E2-CAC9-46E8-8D99-273C3214E903}"/>
    <cellStyle name="Total 3 3 3 3 5" xfId="9156" xr:uid="{00B77F75-537B-4AFD-918F-FC8F92ECC4D0}"/>
    <cellStyle name="Total 3 3 3 3 6" xfId="10352" xr:uid="{C4115093-AD0D-47C2-99CB-F9A3312AB9C6}"/>
    <cellStyle name="Total 3 3 3 3 7" xfId="11706" xr:uid="{9CEE453C-F795-49FE-9C9F-9AC0993DBB2F}"/>
    <cellStyle name="Total 3 3 3 3 8" xfId="12489" xr:uid="{D5D176AE-5E72-417D-BA2D-39974E5C32BB}"/>
    <cellStyle name="Total 3 3 3 3 9" xfId="14472" xr:uid="{5303A247-7E3A-43C8-BB43-019D12F68878}"/>
    <cellStyle name="Total 3 3 3 4" xfId="3662" xr:uid="{9034B024-7675-4A21-9461-828416FAB2EF}"/>
    <cellStyle name="Total 3 3 3 4 10" xfId="15962" xr:uid="{F579BC4D-CF98-4CDF-AB3A-24704C594BD5}"/>
    <cellStyle name="Total 3 3 3 4 11" xfId="17291" xr:uid="{8139FD44-8592-43FD-B178-D2A4E654D2C0}"/>
    <cellStyle name="Total 3 3 3 4 12" xfId="18622" xr:uid="{FE8CBD18-2623-4682-91AB-CB61CA1D9A2F}"/>
    <cellStyle name="Total 3 3 3 4 13" xfId="19303" xr:uid="{D65A3F8E-CE31-4E82-A087-C3A3CF3DBA30}"/>
    <cellStyle name="Total 3 3 3 4 14" xfId="21012" xr:uid="{2E07F6D1-F74C-40CC-BA33-F5E28FCD7D40}"/>
    <cellStyle name="Total 3 3 3 4 15" xfId="22304" xr:uid="{B9C0DF6C-9756-4A28-AEA1-A2050A942CAD}"/>
    <cellStyle name="Total 3 3 3 4 16" xfId="23593" xr:uid="{EF25B76E-3000-4C35-B1E8-E5BEB2EBEACD}"/>
    <cellStyle name="Total 3 3 3 4 2" xfId="4721" xr:uid="{B49FAB14-D54F-48C6-B5BC-007627A4DB23}"/>
    <cellStyle name="Total 3 3 3 4 3" xfId="6658" xr:uid="{804337DE-C884-476B-9A0F-A75696D6D539}"/>
    <cellStyle name="Total 3 3 3 4 4" xfId="7987" xr:uid="{E8CD3484-3A94-45B7-AEC2-6346197C16B7}"/>
    <cellStyle name="Total 3 3 3 4 5" xfId="9316" xr:uid="{58C2AFE8-12F7-4D2E-BFB1-2B02F5252B26}"/>
    <cellStyle name="Total 3 3 3 4 6" xfId="10021" xr:uid="{44EC6697-D7DB-4046-B4D1-617248BAA6F6}"/>
    <cellStyle name="Total 3 3 3 4 7" xfId="11361" xr:uid="{D4F468F8-4654-4D48-9F4D-79686142B0C3}"/>
    <cellStyle name="Total 3 3 3 4 8" xfId="12619" xr:uid="{50069844-C89C-47DF-8657-681D276661D9}"/>
    <cellStyle name="Total 3 3 3 4 9" xfId="14632" xr:uid="{D37778DB-5BA7-43CC-8978-EECDC0487DA9}"/>
    <cellStyle name="Total 3 3 3 5" xfId="3821" xr:uid="{1EE891B0-72E4-489F-8EDD-1C0C003C24AE}"/>
    <cellStyle name="Total 3 3 3 5 10" xfId="16121" xr:uid="{CCF55BF9-FDF1-433A-9C50-156C7842A497}"/>
    <cellStyle name="Total 3 3 3 5 11" xfId="17450" xr:uid="{897F83A4-C719-49B6-A557-6BF5B564DF2F}"/>
    <cellStyle name="Total 3 3 3 5 12" xfId="18781" xr:uid="{11CEF562-6B17-49F9-BDD0-25E1D2061CB8}"/>
    <cellStyle name="Total 3 3 3 5 13" xfId="19399" xr:uid="{5010B146-AD83-4A90-91A8-CD16A7BB6B9A}"/>
    <cellStyle name="Total 3 3 3 5 14" xfId="21171" xr:uid="{BE074253-F207-4CFA-8C40-67AB4A25B36A}"/>
    <cellStyle name="Total 3 3 3 5 15" xfId="22463" xr:uid="{17BB7A66-2054-4AE3-A891-CB04FDB7DDC4}"/>
    <cellStyle name="Total 3 3 3 5 16" xfId="23752" xr:uid="{4B5207E7-BDDB-4692-BCD6-13806ED57105}"/>
    <cellStyle name="Total 3 3 3 5 2" xfId="4832" xr:uid="{DAE1495D-E541-4315-861D-58C18D92E0AF}"/>
    <cellStyle name="Total 3 3 3 5 3" xfId="6817" xr:uid="{B5C5E775-C080-416B-AB12-3A536438A79A}"/>
    <cellStyle name="Total 3 3 3 5 4" xfId="8146" xr:uid="{89B13738-FEFF-4397-B0D9-3801D174BC11}"/>
    <cellStyle name="Total 3 3 3 5 5" xfId="9475" xr:uid="{19E3A436-C14A-4942-9133-C28CB04A0EE7}"/>
    <cellStyle name="Total 3 3 3 5 6" xfId="10127" xr:uid="{BECA9E33-6DDC-44BA-B6BB-CE5B7B7FF668}"/>
    <cellStyle name="Total 3 3 3 5 7" xfId="11652" xr:uid="{5E8E828D-B53B-4BCA-814C-2AE6A2B6E9D2}"/>
    <cellStyle name="Total 3 3 3 5 8" xfId="11492" xr:uid="{563BD717-622F-4E89-AF96-ABA4B3693020}"/>
    <cellStyle name="Total 3 3 3 5 9" xfId="14791" xr:uid="{A3CDE2F6-D033-476E-A4FE-6F9E4D235BFD}"/>
    <cellStyle name="Total 3 3 3 6" xfId="3976" xr:uid="{9D1C71EA-8340-4E49-A949-1E87BB854044}"/>
    <cellStyle name="Total 3 3 3 6 10" xfId="16276" xr:uid="{6099F3ED-B848-4CB3-A3F1-D9C5D03595B1}"/>
    <cellStyle name="Total 3 3 3 6 11" xfId="17605" xr:uid="{C2EE71F0-F9CC-438D-A94A-0BFBC183A8C2}"/>
    <cellStyle name="Total 3 3 3 6 12" xfId="18936" xr:uid="{364E3DC6-90E7-496B-AB32-60C03322E6CA}"/>
    <cellStyle name="Total 3 3 3 6 13" xfId="12623" xr:uid="{37205D57-AE92-40E2-BCDC-D8BD61936189}"/>
    <cellStyle name="Total 3 3 3 6 14" xfId="21326" xr:uid="{3F108403-DBAC-4A3A-AAF6-820553A557E1}"/>
    <cellStyle name="Total 3 3 3 6 15" xfId="22618" xr:uid="{19782897-0557-4740-9956-6E76E216D11C}"/>
    <cellStyle name="Total 3 3 3 6 16" xfId="23907" xr:uid="{AB13E149-D369-481F-ACBF-76A630BCCCC4}"/>
    <cellStyle name="Total 3 3 3 6 2" xfId="4150" xr:uid="{FE270056-A7E6-445D-9E6E-572E03200290}"/>
    <cellStyle name="Total 3 3 3 6 3" xfId="6972" xr:uid="{3273AFC8-1358-4756-A0EE-6FF0B2F2183B}"/>
    <cellStyle name="Total 3 3 3 6 4" xfId="8301" xr:uid="{D763049F-FE7B-448A-8D50-C21AA83FAFA4}"/>
    <cellStyle name="Total 3 3 3 6 5" xfId="9630" xr:uid="{9ACB1634-EFCF-4E9F-A076-9F55398CE48B}"/>
    <cellStyle name="Total 3 3 3 6 6" xfId="4588" xr:uid="{0E9E7223-0F4C-41AD-ABA2-9B9DACA43988}"/>
    <cellStyle name="Total 3 3 3 6 7" xfId="10728" xr:uid="{F4E5D2EF-65BA-48FC-9CD1-785E1D2BC566}"/>
    <cellStyle name="Total 3 3 3 6 8" xfId="13078" xr:uid="{B7D3A3A6-8B9E-46B6-A60A-D3EF3AF79C8F}"/>
    <cellStyle name="Total 3 3 3 6 9" xfId="14946" xr:uid="{03777C8A-A085-4CB3-8EA4-092F9C81218E}"/>
    <cellStyle name="Total 3 3 3 7" xfId="4128" xr:uid="{0F925966-48E4-4D74-8F84-BDD933504ED5}"/>
    <cellStyle name="Total 3 3 3 7 10" xfId="16428" xr:uid="{146CF162-EC75-439C-873C-40A2B78146B2}"/>
    <cellStyle name="Total 3 3 3 7 11" xfId="17757" xr:uid="{1EE0E4DC-2E0B-4BDB-89A3-5A314D71F24D}"/>
    <cellStyle name="Total 3 3 3 7 12" xfId="19088" xr:uid="{E9BC5450-4098-49BF-BB31-AD7FA8BB96E2}"/>
    <cellStyle name="Total 3 3 3 7 13" xfId="13457" xr:uid="{493F23B0-0887-4731-A4E2-5F57EB92F8C2}"/>
    <cellStyle name="Total 3 3 3 7 14" xfId="21478" xr:uid="{466E9D49-EBB2-442A-A705-E9A8700B2B47}"/>
    <cellStyle name="Total 3 3 3 7 15" xfId="22770" xr:uid="{ED5BD291-2A9E-4FBD-A60F-4A2CD0DBD184}"/>
    <cellStyle name="Total 3 3 3 7 16" xfId="24059" xr:uid="{F4EA44A4-752A-4E51-85F0-358B87167540}"/>
    <cellStyle name="Total 3 3 3 7 2" xfId="3007" xr:uid="{7C2E84E8-7B70-41AC-800E-EB1E5A28B990}"/>
    <cellStyle name="Total 3 3 3 7 3" xfId="7124" xr:uid="{D215D34E-9343-4AAB-832C-8199CED409A2}"/>
    <cellStyle name="Total 3 3 3 7 4" xfId="8453" xr:uid="{374F431C-2C80-4F21-9596-E381874779B9}"/>
    <cellStyle name="Total 3 3 3 7 5" xfId="9782" xr:uid="{9DFAB1A8-2B02-4DA1-9EF4-C23B35E39BF6}"/>
    <cellStyle name="Total 3 3 3 7 6" xfId="5325" xr:uid="{16785E35-F314-4E5D-872A-858B0A249023}"/>
    <cellStyle name="Total 3 3 3 7 7" xfId="10331" xr:uid="{046A015D-23CF-4686-9430-E9FFC57E02EA}"/>
    <cellStyle name="Total 3 3 3 7 8" xfId="11884" xr:uid="{00B7ECC5-B90A-49D2-A265-983AB29535BC}"/>
    <cellStyle name="Total 3 3 3 7 9" xfId="15098" xr:uid="{06B7A62D-48F4-43B2-BAC8-FEE412D8675E}"/>
    <cellStyle name="Total 3 3 3 8" xfId="4445" xr:uid="{CBF9DE6E-C1E5-489C-8F35-1A1EEE7587C2}"/>
    <cellStyle name="Total 3 3 3 9" xfId="5984" xr:uid="{B53ED64A-F183-4DCD-A944-0FBB8177E8CF}"/>
    <cellStyle name="Total 3 3 4" xfId="3203" xr:uid="{5BDD7719-B3BD-41BD-A68D-8806A117C244}"/>
    <cellStyle name="Total 3 3 4 10" xfId="15503" xr:uid="{556FDA99-6229-4FDD-B29A-D69921ADD097}"/>
    <cellStyle name="Total 3 3 4 11" xfId="16832" xr:uid="{85F8DFDD-4014-46FC-B206-8A4EE3158630}"/>
    <cellStyle name="Total 3 3 4 12" xfId="18163" xr:uid="{0F53B209-60D5-47B9-BAAA-3881A637CAE3}"/>
    <cellStyle name="Total 3 3 4 13" xfId="19686" xr:uid="{F66DFAFD-71DE-4F94-99E7-E9353DA9148B}"/>
    <cellStyle name="Total 3 3 4 14" xfId="20553" xr:uid="{94771C2D-8676-4A8E-8FC6-AA826F880C7E}"/>
    <cellStyle name="Total 3 3 4 15" xfId="21845" xr:uid="{BD3CB9EC-04FE-4956-92ED-C7D1083E5AA3}"/>
    <cellStyle name="Total 3 3 4 16" xfId="23134" xr:uid="{D358431C-5CDB-47B4-AEC3-96CF51EC48E4}"/>
    <cellStyle name="Total 3 3 4 2" xfId="5184" xr:uid="{002CEDD4-C428-4AA4-B67C-2E1AEA483048}"/>
    <cellStyle name="Total 3 3 4 3" xfId="6199" xr:uid="{3D5060DF-8435-4E4F-9852-493557326D9D}"/>
    <cellStyle name="Total 3 3 4 4" xfId="7528" xr:uid="{0A79A571-2EEF-4C30-815C-77D476419685}"/>
    <cellStyle name="Total 3 3 4 5" xfId="8857" xr:uid="{7D804504-5608-441A-B705-920C7C7F5573}"/>
    <cellStyle name="Total 3 3 4 6" xfId="10461" xr:uid="{5313808B-99DE-4BCB-AF8D-FACA70A0E9C8}"/>
    <cellStyle name="Total 3 3 4 7" xfId="11821" xr:uid="{3FAAEA1C-5BE2-408B-8AE9-E8B07D9926F1}"/>
    <cellStyle name="Total 3 3 4 8" xfId="13254" xr:uid="{C1C567B7-031D-4CE2-8519-91D574E1BC94}"/>
    <cellStyle name="Total 3 3 4 9" xfId="14173" xr:uid="{54CF8541-4E5C-45F4-9F33-3A82D26F3945}"/>
    <cellStyle name="Total 3 3 5" xfId="3368" xr:uid="{33394F7E-6EA1-4D6A-ADDF-A73284EF9609}"/>
    <cellStyle name="Total 3 3 5 10" xfId="15668" xr:uid="{D331C17B-0FBB-4ABF-A542-1770FCE138EE}"/>
    <cellStyle name="Total 3 3 5 11" xfId="16997" xr:uid="{74EFBC3E-92CA-43A5-AC53-3AC6B71164E4}"/>
    <cellStyle name="Total 3 3 5 12" xfId="18328" xr:uid="{0C103061-7E12-418B-9C45-797C18093E71}"/>
    <cellStyle name="Total 3 3 5 13" xfId="19254" xr:uid="{0E393084-F9DA-4EFA-B24F-6B6F178367D6}"/>
    <cellStyle name="Total 3 3 5 14" xfId="20718" xr:uid="{1DF87B79-DBAA-4989-8DCE-87A80AE154CB}"/>
    <cellStyle name="Total 3 3 5 15" xfId="22010" xr:uid="{F9C0FA14-6C2A-4B13-931F-73D7AB258023}"/>
    <cellStyle name="Total 3 3 5 16" xfId="23299" xr:uid="{58011F9B-2B01-45E7-858B-758CE359E788}"/>
    <cellStyle name="Total 3 3 5 2" xfId="4665" xr:uid="{DCA82DC5-F265-4E6D-8AD2-976697C80E80}"/>
    <cellStyle name="Total 3 3 5 3" xfId="6364" xr:uid="{9801B0F8-3FFE-4A30-8591-750A90709304}"/>
    <cellStyle name="Total 3 3 5 4" xfId="7693" xr:uid="{22218E56-B329-47D1-9E4A-EE7679E21E84}"/>
    <cellStyle name="Total 3 3 5 5" xfId="9022" xr:uid="{EAE2163E-2A16-4D55-A0D5-B6CE52810AA5}"/>
    <cellStyle name="Total 3 3 5 6" xfId="9965" xr:uid="{1D1A530D-FC49-459E-B432-8228C7BB1494}"/>
    <cellStyle name="Total 3 3 5 7" xfId="11305" xr:uid="{ECE2FF89-A7D4-4921-92F4-1A97C2EE634F}"/>
    <cellStyle name="Total 3 3 5 8" xfId="13217" xr:uid="{EFA46286-6417-4936-94FF-79A7C5BB2D9D}"/>
    <cellStyle name="Total 3 3 5 9" xfId="14338" xr:uid="{C0E3CB3F-5D2C-42E8-837D-01AE5BC98A10}"/>
    <cellStyle name="Total 3 3 6" xfId="3529" xr:uid="{E4FF3E46-CA1A-4303-AF64-2FAD323CE888}"/>
    <cellStyle name="Total 3 3 6 10" xfId="15829" xr:uid="{0A163F66-A2DD-4431-A79C-2F123D486239}"/>
    <cellStyle name="Total 3 3 6 11" xfId="17158" xr:uid="{1EF6D25F-640A-4CFE-BA2D-CFBEA24973A0}"/>
    <cellStyle name="Total 3 3 6 12" xfId="18489" xr:uid="{160FB17C-03EB-46C8-9377-273BE3F39C20}"/>
    <cellStyle name="Total 3 3 6 13" xfId="20098" xr:uid="{E2D96A6C-EE1D-4E81-820D-F597893843A9}"/>
    <cellStyle name="Total 3 3 6 14" xfId="20879" xr:uid="{1ACAB2B0-80E7-4041-99D9-76F1E0264EDF}"/>
    <cellStyle name="Total 3 3 6 15" xfId="22171" xr:uid="{59E3F3F9-CC89-466E-8C0A-D90410532A31}"/>
    <cellStyle name="Total 3 3 6 16" xfId="23460" xr:uid="{AA8741DD-2018-4156-BFF2-4F71966E76BB}"/>
    <cellStyle name="Total 3 3 6 2" xfId="5688" xr:uid="{5AFCB91F-83B5-4A40-B9F6-CCE24B9E0BE2}"/>
    <cellStyle name="Total 3 3 6 3" xfId="6525" xr:uid="{B3B5AB33-DB93-48F5-BF22-CBAB95862E99}"/>
    <cellStyle name="Total 3 3 6 4" xfId="7854" xr:uid="{D5E9C417-619A-439A-8F24-14C565811EDE}"/>
    <cellStyle name="Total 3 3 6 5" xfId="9183" xr:uid="{946728F4-7A30-4EC3-B20E-680405452AA7}"/>
    <cellStyle name="Total 3 3 6 6" xfId="10939" xr:uid="{D4BD4ADB-A281-4FE1-98AC-8ACE65ECF7BC}"/>
    <cellStyle name="Total 3 3 6 7" xfId="12327" xr:uid="{8500AB1B-F629-4D65-9287-091CCD25DF19}"/>
    <cellStyle name="Total 3 3 6 8" xfId="11831" xr:uid="{B17B3885-7F86-4A52-89F2-59DDE99C5A0E}"/>
    <cellStyle name="Total 3 3 6 9" xfId="14499" xr:uid="{23CD48D4-7770-4431-8172-4C71894BAB68}"/>
    <cellStyle name="Total 3 3 7" xfId="3688" xr:uid="{F40FE2E8-929E-4556-8A99-91182F023837}"/>
    <cellStyle name="Total 3 3 7 10" xfId="15988" xr:uid="{D8D6130C-87E6-4FF4-A91D-02E380AE6486}"/>
    <cellStyle name="Total 3 3 7 11" xfId="17317" xr:uid="{BCC32A69-DAC5-4604-AC2D-9772224324CD}"/>
    <cellStyle name="Total 3 3 7 12" xfId="18648" xr:uid="{48703974-E3F3-4A8B-B66B-FE853505348C}"/>
    <cellStyle name="Total 3 3 7 13" xfId="13972" xr:uid="{03213B80-9194-43CD-899E-7DAB678CBB32}"/>
    <cellStyle name="Total 3 3 7 14" xfId="21038" xr:uid="{98EF1DED-1A2A-4C36-9BAA-13DA9290C74D}"/>
    <cellStyle name="Total 3 3 7 15" xfId="22330" xr:uid="{EB52A7DF-3124-4938-B57C-128FB8910276}"/>
    <cellStyle name="Total 3 3 7 16" xfId="23619" xr:uid="{2BB46F1A-53E4-4D7F-8234-109D9617E564}"/>
    <cellStyle name="Total 3 3 7 2" xfId="4303" xr:uid="{D3EC963B-0F32-4B29-B353-DFFE627785C9}"/>
    <cellStyle name="Total 3 3 7 3" xfId="6684" xr:uid="{65E4BF03-3BCB-4FFA-BA69-8AD9087312CA}"/>
    <cellStyle name="Total 3 3 7 4" xfId="8013" xr:uid="{86988FF6-A7C3-494A-AD7D-5BDABA6F6CBC}"/>
    <cellStyle name="Total 3 3 7 5" xfId="9342" xr:uid="{647E98A8-9BC3-493D-BA60-B79E3F06481E}"/>
    <cellStyle name="Total 3 3 7 6" xfId="4869" xr:uid="{F45B9866-E3DD-4C63-94A2-7F80C5BAF42D}"/>
    <cellStyle name="Total 3 3 7 7" xfId="9885" xr:uid="{53C1FF8A-8963-4E19-A73B-B55A4B336ADA}"/>
    <cellStyle name="Total 3 3 7 8" xfId="12578" xr:uid="{50476BC1-A630-491A-A7E2-155BC730D2F4}"/>
    <cellStyle name="Total 3 3 7 9" xfId="14658" xr:uid="{3594854D-E9CC-467E-B5DB-E5D8B34042E9}"/>
    <cellStyle name="Total 3 3 8" xfId="3843" xr:uid="{7E2A529D-CE09-4A79-9832-FBC4E7278533}"/>
    <cellStyle name="Total 3 3 8 10" xfId="16143" xr:uid="{81FBAD82-CB75-4786-9D13-88F2A416C767}"/>
    <cellStyle name="Total 3 3 8 11" xfId="17472" xr:uid="{C069044F-F549-4524-8B2F-CF31FE874FC3}"/>
    <cellStyle name="Total 3 3 8 12" xfId="18803" xr:uid="{8D52B220-3CBD-4777-B76A-8C5EF0ADE4F3}"/>
    <cellStyle name="Total 3 3 8 13" xfId="19301" xr:uid="{DA9BEE06-5167-4E6A-840B-C3C713CDDC8A}"/>
    <cellStyle name="Total 3 3 8 14" xfId="21193" xr:uid="{E21AA19D-8DA6-4EC8-B68B-EE557073E24C}"/>
    <cellStyle name="Total 3 3 8 15" xfId="22485" xr:uid="{1756D43C-9D00-4377-9990-8479C1391670}"/>
    <cellStyle name="Total 3 3 8 16" xfId="23774" xr:uid="{82E68838-EA7B-4892-9260-EB7C707AED7F}"/>
    <cellStyle name="Total 3 3 8 2" xfId="4719" xr:uid="{EE2534E1-7F71-4D78-A710-54E3D0694772}"/>
    <cellStyle name="Total 3 3 8 3" xfId="6839" xr:uid="{DF8D8467-6E05-40B2-912B-EA42A3C251B2}"/>
    <cellStyle name="Total 3 3 8 4" xfId="8168" xr:uid="{C2408EB1-0D0E-45A8-8AB4-22E495CDA63A}"/>
    <cellStyle name="Total 3 3 8 5" xfId="9497" xr:uid="{A5EE6453-455C-43FE-B83D-EBBB16C377BB}"/>
    <cellStyle name="Total 3 3 8 6" xfId="10019" xr:uid="{EBE50BCC-6AED-4470-A208-DC6B132AEA6E}"/>
    <cellStyle name="Total 3 3 8 7" xfId="11654" xr:uid="{FE0FB4B7-C8CF-480F-941D-75B4F588E96C}"/>
    <cellStyle name="Total 3 3 8 8" xfId="11803" xr:uid="{204D3A0B-158F-485E-92D8-41DE6172918B}"/>
    <cellStyle name="Total 3 3 8 9" xfId="14813" xr:uid="{AC679060-47A4-46CE-8268-D673A8850A20}"/>
    <cellStyle name="Total 3 3 9" xfId="3996" xr:uid="{655673BB-CCBE-4E12-8092-0CFD147C0D97}"/>
    <cellStyle name="Total 3 3 9 10" xfId="16296" xr:uid="{3C048605-6863-46BC-878A-00A22C141774}"/>
    <cellStyle name="Total 3 3 9 11" xfId="17625" xr:uid="{D24FC924-97C0-4E6F-AD11-184DF9A10E7A}"/>
    <cellStyle name="Total 3 3 9 12" xfId="18956" xr:uid="{E0DD0E56-2677-4916-A9AC-9B32C072CACE}"/>
    <cellStyle name="Total 3 3 9 13" xfId="12818" xr:uid="{E6395887-207A-46F3-8BDF-F9E1AC988913}"/>
    <cellStyle name="Total 3 3 9 14" xfId="21346" xr:uid="{E0F4C7FB-4EDF-44AF-B944-67783BABC0F2}"/>
    <cellStyle name="Total 3 3 9 15" xfId="22638" xr:uid="{96220A2D-7900-43B8-9617-5EDCB8391B8B}"/>
    <cellStyle name="Total 3 3 9 16" xfId="23927" xr:uid="{D8748441-C217-4256-A3BC-88313892004F}"/>
    <cellStyle name="Total 3 3 9 2" xfId="4246" xr:uid="{BAD43848-522F-4ED0-B85A-7EA714431CE4}"/>
    <cellStyle name="Total 3 3 9 3" xfId="6992" xr:uid="{C6A7EF08-0DBD-4F37-8946-D755A75F4476}"/>
    <cellStyle name="Total 3 3 9 4" xfId="8321" xr:uid="{B34CB175-3871-423A-80EE-0335D090A1D0}"/>
    <cellStyle name="Total 3 3 9 5" xfId="9650" xr:uid="{73267398-8DBC-4E0C-96AA-4DC78B96DBDB}"/>
    <cellStyle name="Total 3 3 9 6" xfId="5617" xr:uid="{FD3B1DAA-F93C-4DF1-85D3-455EB77C903E}"/>
    <cellStyle name="Total 3 3 9 7" xfId="11104" xr:uid="{4CA2AF6B-39F4-475F-8A2D-764C0304AFF1}"/>
    <cellStyle name="Total 3 3 9 8" xfId="13128" xr:uid="{E091DBDD-A066-4F7B-9036-930C2FF2737C}"/>
    <cellStyle name="Total 3 3 9 9" xfId="14966" xr:uid="{053156A7-4230-42D9-AA6E-52760BF5A1A0}"/>
    <cellStyle name="Total 3 4" xfId="2928" xr:uid="{83689138-C9B0-4860-B4F6-36FF6C7241F3}"/>
    <cellStyle name="Total 3 4 10" xfId="7254" xr:uid="{DE003DE3-A64A-4DFB-838A-EBB486405400}"/>
    <cellStyle name="Total 3 4 11" xfId="8583" xr:uid="{32F342BD-8E32-4A8C-90D6-222D0F8766E2}"/>
    <cellStyle name="Total 3 4 12" xfId="10169" xr:uid="{3EC7DE1F-AB92-404A-B496-5F75AF90929C}"/>
    <cellStyle name="Total 3 4 13" xfId="11514" xr:uid="{F8423712-61ED-4456-AB73-4E1AA66B46F6}"/>
    <cellStyle name="Total 3 4 14" xfId="12947" xr:uid="{7D351C86-B0AA-4DBA-96EA-680EA5576967}"/>
    <cellStyle name="Total 3 4 15" xfId="13899" xr:uid="{411A8A24-754F-48D8-880C-E52DE1222E75}"/>
    <cellStyle name="Total 3 4 16" xfId="15228" xr:uid="{2209A607-4FDA-4C3B-BBA8-373B863E5A8D}"/>
    <cellStyle name="Total 3 4 17" xfId="16558" xr:uid="{5CDD62EB-629C-48C6-AD70-8C83E86890B5}"/>
    <cellStyle name="Total 3 4 18" xfId="17888" xr:uid="{38559260-899D-42A8-92E2-6AA4D7B52F16}"/>
    <cellStyle name="Total 3 4 19" xfId="19437" xr:uid="{B3D70258-CD43-4273-A29E-65B5CFCC81FF}"/>
    <cellStyle name="Total 3 4 2" xfId="3277" xr:uid="{C4435C7A-E0BC-42E0-8D2C-2550B3D54B2A}"/>
    <cellStyle name="Total 3 4 2 10" xfId="15577" xr:uid="{DD8AD1EE-9FA4-4EF5-928F-363D6E6A6F9C}"/>
    <cellStyle name="Total 3 4 2 11" xfId="16906" xr:uid="{0209E6D7-0EA7-4850-9A44-817D2851FA74}"/>
    <cellStyle name="Total 3 4 2 12" xfId="18237" xr:uid="{7D4DCB3F-D942-4612-B765-AA1CC2BAF665}"/>
    <cellStyle name="Total 3 4 2 13" xfId="19650" xr:uid="{573E4CF2-A75C-4EB0-9775-E6FDE9A19D86}"/>
    <cellStyle name="Total 3 4 2 14" xfId="20627" xr:uid="{95E86988-2788-436D-AEF8-E26D90D58370}"/>
    <cellStyle name="Total 3 4 2 15" xfId="21919" xr:uid="{C6E4DBEF-E94A-4803-9B22-C2991006942B}"/>
    <cellStyle name="Total 3 4 2 16" xfId="23208" xr:uid="{6AA6AE7C-62DF-42BD-82AD-6288615BD43F}"/>
    <cellStyle name="Total 3 4 2 2" xfId="5136" xr:uid="{55E7D03C-02E0-4344-8D7B-70C804DFBE37}"/>
    <cellStyle name="Total 3 4 2 3" xfId="6273" xr:uid="{06F7DF48-8A1B-48D8-B31F-F72995E88C12}"/>
    <cellStyle name="Total 3 4 2 4" xfId="7602" xr:uid="{12B5E710-28C3-4C48-A0D8-09121D06548B}"/>
    <cellStyle name="Total 3 4 2 5" xfId="8931" xr:uid="{988F64B2-EE7A-4512-BC82-A55555CD81F8}"/>
    <cellStyle name="Total 3 4 2 6" xfId="10415" xr:uid="{A554074D-61FD-494A-9D68-BFA369E3BAEF}"/>
    <cellStyle name="Total 3 4 2 7" xfId="11773" xr:uid="{166279BC-741A-4844-953F-CCB28725AF4E}"/>
    <cellStyle name="Total 3 4 2 8" xfId="12940" xr:uid="{940D2CFB-9939-496E-89B6-1A22C7311F8D}"/>
    <cellStyle name="Total 3 4 2 9" xfId="14247" xr:uid="{F76B0FEC-2203-46C2-A352-4D75319030F1}"/>
    <cellStyle name="Total 3 4 20" xfId="20294" xr:uid="{9300397C-D4A3-44AE-81F0-E4EF8521C58D}"/>
    <cellStyle name="Total 3 4 21" xfId="21587" xr:uid="{7E026479-C489-45E1-BD02-91E6B0139572}"/>
    <cellStyle name="Total 3 4 22" xfId="22878" xr:uid="{D2732CD4-BD86-42C5-AC58-EF77D72DD5E7}"/>
    <cellStyle name="Total 3 4 3" xfId="3442" xr:uid="{F4DBC4DB-D63A-4486-94FE-A8FB5BFD2C68}"/>
    <cellStyle name="Total 3 4 3 10" xfId="15742" xr:uid="{BDE421A6-435B-45A4-B01D-439E112567FA}"/>
    <cellStyle name="Total 3 4 3 11" xfId="17071" xr:uid="{7E0F7462-7B14-41C5-B54A-EA2095E0891E}"/>
    <cellStyle name="Total 3 4 3 12" xfId="18402" xr:uid="{256B4BED-2139-4747-9432-A1FA6A313DFA}"/>
    <cellStyle name="Total 3 4 3 13" xfId="19595" xr:uid="{0E39D719-738B-4147-A76D-C4778F6F670F}"/>
    <cellStyle name="Total 3 4 3 14" xfId="20792" xr:uid="{96B80F45-B470-4F08-928E-936F316EC98E}"/>
    <cellStyle name="Total 3 4 3 15" xfId="22084" xr:uid="{F5D6A127-7C36-4491-AFB9-32AED07C77AE}"/>
    <cellStyle name="Total 3 4 3 16" xfId="23373" xr:uid="{CBD7FF75-4162-4CEF-88F0-1B12215E0B25}"/>
    <cellStyle name="Total 3 4 3 2" xfId="5071" xr:uid="{EED1366C-C708-4E13-957E-13D9C52DA88A}"/>
    <cellStyle name="Total 3 4 3 3" xfId="6438" xr:uid="{98563A17-BF34-4621-9D4D-409580275C0D}"/>
    <cellStyle name="Total 3 4 3 4" xfId="7767" xr:uid="{A7DA56C5-5891-41B9-AAAA-32AFA63AD0FF}"/>
    <cellStyle name="Total 3 4 3 5" xfId="9096" xr:uid="{1BB489FA-BC1D-44B8-BC04-4230019226B1}"/>
    <cellStyle name="Total 3 4 3 6" xfId="10355" xr:uid="{01A414AA-5839-4EC6-933F-28EC2D00B2DC}"/>
    <cellStyle name="Total 3 4 3 7" xfId="11709" xr:uid="{595605A9-0C74-4269-8F65-99160F20FC79}"/>
    <cellStyle name="Total 3 4 3 8" xfId="12507" xr:uid="{7A8A6E98-F491-46BF-B5A5-9E2CC257BCD2}"/>
    <cellStyle name="Total 3 4 3 9" xfId="14412" xr:uid="{87CB46F9-C4CE-44A4-B3A7-316FCBC12DAD}"/>
    <cellStyle name="Total 3 4 4" xfId="3602" xr:uid="{04359A6D-D966-4221-9C53-0B8C5EAAA6C8}"/>
    <cellStyle name="Total 3 4 4 10" xfId="15902" xr:uid="{BD663334-777E-4874-8A8C-85D3257D8FA0}"/>
    <cellStyle name="Total 3 4 4 11" xfId="17231" xr:uid="{65EC460E-FE67-4F80-BEAE-BD8639172D77}"/>
    <cellStyle name="Total 3 4 4 12" xfId="18562" xr:uid="{2708F105-02CF-43FF-B1B6-7ECE85C73736}"/>
    <cellStyle name="Total 3 4 4 13" xfId="12814" xr:uid="{608F6033-8577-4BF0-8ADA-88F1FCCC7B65}"/>
    <cellStyle name="Total 3 4 4 14" xfId="20952" xr:uid="{AC2008E8-0891-4D36-91A3-A9E0D4B5B2EF}"/>
    <cellStyle name="Total 3 4 4 15" xfId="22244" xr:uid="{023F2C89-346E-43CC-B678-9F4528DA880C}"/>
    <cellStyle name="Total 3 4 4 16" xfId="23533" xr:uid="{94BB0CC2-0896-48FA-AD15-70DB0C23AE89}"/>
    <cellStyle name="Total 3 4 4 2" xfId="4306" xr:uid="{D071CB50-5399-440C-B31A-E6F0F1CC6900}"/>
    <cellStyle name="Total 3 4 4 3" xfId="6598" xr:uid="{F23DA27B-EB69-44AA-BBC3-1078471BB5CE}"/>
    <cellStyle name="Total 3 4 4 4" xfId="7927" xr:uid="{30B4D919-58CC-48DA-82DF-F32A95368763}"/>
    <cellStyle name="Total 3 4 4 5" xfId="9256" xr:uid="{68F6BCC4-4F07-44A8-934A-1AA9466B9297}"/>
    <cellStyle name="Total 3 4 4 6" xfId="4871" xr:uid="{2E49B3B9-2418-4FBE-9B90-96911D048100}"/>
    <cellStyle name="Total 3 4 4 7" xfId="10217" xr:uid="{CDF317ED-97CA-4AF8-AC32-FFB92BC5638A}"/>
    <cellStyle name="Total 3 4 4 8" xfId="12775" xr:uid="{141B892B-5397-4CB7-A328-BBF3FEC8E6F2}"/>
    <cellStyle name="Total 3 4 4 9" xfId="14572" xr:uid="{09A242B4-F43C-4673-9BAD-3BF6DE2C5143}"/>
    <cellStyle name="Total 3 4 5" xfId="3761" xr:uid="{B8EBB5C2-9F8B-438B-A3D8-95231F5DC928}"/>
    <cellStyle name="Total 3 4 5 10" xfId="16061" xr:uid="{58C9B30E-2A9F-4530-AF55-E36CAB56569D}"/>
    <cellStyle name="Total 3 4 5 11" xfId="17390" xr:uid="{C7391A9A-EBE3-42F9-959A-2949AD4BB2D8}"/>
    <cellStyle name="Total 3 4 5 12" xfId="18721" xr:uid="{D2DF5328-974D-4862-989D-CCF4A320BD1C}"/>
    <cellStyle name="Total 3 4 5 13" xfId="17964" xr:uid="{0DBE3DE0-C0ED-4734-9A4D-DCC7EF795D63}"/>
    <cellStyle name="Total 3 4 5 14" xfId="21111" xr:uid="{4725632D-59BC-41E0-81FA-4A742D06E75D}"/>
    <cellStyle name="Total 3 4 5 15" xfId="22403" xr:uid="{48CB7B01-4883-44D6-B97B-6C96AAF1C359}"/>
    <cellStyle name="Total 3 4 5 16" xfId="23692" xr:uid="{18F68A53-AA34-4AB5-937F-AA2C8A91AA0E}"/>
    <cellStyle name="Total 3 4 5 2" xfId="4160" xr:uid="{DFA2D82B-9731-4873-8000-C083134CA366}"/>
    <cellStyle name="Total 3 4 5 3" xfId="6757" xr:uid="{7BBF7D0A-249B-4653-8385-5899FCF857C7}"/>
    <cellStyle name="Total 3 4 5 4" xfId="8086" xr:uid="{A656227F-B5AC-4E40-B09F-A5F668A906C5}"/>
    <cellStyle name="Total 3 4 5 5" xfId="9415" xr:uid="{A40419BB-F6CC-4890-AA56-70D26E818A9C}"/>
    <cellStyle name="Total 3 4 5 6" xfId="8658" xr:uid="{60ABBEC1-4699-4DAA-866B-6D70A44B38EF}"/>
    <cellStyle name="Total 3 4 5 7" xfId="10780" xr:uid="{9014781D-D004-4EF9-B280-D4E51E218122}"/>
    <cellStyle name="Total 3 4 5 8" xfId="12843" xr:uid="{7F382C21-92E4-45D9-8C66-3A78F1E0DA98}"/>
    <cellStyle name="Total 3 4 5 9" xfId="14731" xr:uid="{D66573AF-698E-46C1-88EA-5FBA16B94F15}"/>
    <cellStyle name="Total 3 4 6" xfId="3916" xr:uid="{6A4218A8-DFAC-49A5-B033-2404A02E04AF}"/>
    <cellStyle name="Total 3 4 6 10" xfId="16216" xr:uid="{4B1A0F95-6FF5-4B64-88B9-49F482116886}"/>
    <cellStyle name="Total 3 4 6 11" xfId="17545" xr:uid="{A7996630-B1A7-4B47-A5EF-2F932776B1E2}"/>
    <cellStyle name="Total 3 4 6 12" xfId="18876" xr:uid="{16D949E7-D0D1-4CFC-9143-C39A689DAF5C}"/>
    <cellStyle name="Total 3 4 6 13" xfId="19962" xr:uid="{DA26F008-B59C-44B0-BF74-1A42890A9859}"/>
    <cellStyle name="Total 3 4 6 14" xfId="21266" xr:uid="{23AD4B25-DF1E-47EB-BADC-03B568E838C8}"/>
    <cellStyle name="Total 3 4 6 15" xfId="22558" xr:uid="{0C2E600F-1906-458F-8C1D-F0682C54B03B}"/>
    <cellStyle name="Total 3 4 6 16" xfId="23847" xr:uid="{1201858E-0B6F-470A-8858-E5F244A4D588}"/>
    <cellStyle name="Total 3 4 6 2" xfId="5525" xr:uid="{8D2E26A5-B04A-4B13-BBBB-8E459A0E5FAF}"/>
    <cellStyle name="Total 3 4 6 3" xfId="6912" xr:uid="{C5E15EBB-B8FA-46B3-AEC9-4CE9ED427016}"/>
    <cellStyle name="Total 3 4 6 4" xfId="8241" xr:uid="{5C641D9B-EC28-40F5-9B4D-4AD33FED3F5E}"/>
    <cellStyle name="Total 3 4 6 5" xfId="9570" xr:uid="{D3B6B7EC-BD71-40D7-B4B5-EE60C6B171A7}"/>
    <cellStyle name="Total 3 4 6 6" xfId="10785" xr:uid="{8B255FC9-29AD-4BD2-B885-D8AD1612169E}"/>
    <cellStyle name="Total 3 4 6 7" xfId="12315" xr:uid="{3AF6320F-779B-4AD3-8EB8-90C6140DFE64}"/>
    <cellStyle name="Total 3 4 6 8" xfId="12057" xr:uid="{64F1749B-8301-4BE0-8F8E-4FE9FBC84825}"/>
    <cellStyle name="Total 3 4 6 9" xfId="14886" xr:uid="{5A52F2F3-35BE-457F-9587-07A5677CE016}"/>
    <cellStyle name="Total 3 4 7" xfId="4068" xr:uid="{24E3DD6B-915C-4C3A-A7CF-9BF400AAD240}"/>
    <cellStyle name="Total 3 4 7 10" xfId="16368" xr:uid="{E668FD1F-6382-4F5D-8AF1-6337ABA9444D}"/>
    <cellStyle name="Total 3 4 7 11" xfId="17697" xr:uid="{95AECFBF-32FA-480E-819D-7B10E541C636}"/>
    <cellStyle name="Total 3 4 7 12" xfId="19028" xr:uid="{E88B0983-79B0-4E4B-B33C-49B32A670FB9}"/>
    <cellStyle name="Total 3 4 7 13" xfId="16514" xr:uid="{DCD3E7D3-ACF0-48DD-A7F5-1D59621CB235}"/>
    <cellStyle name="Total 3 4 7 14" xfId="21418" xr:uid="{035EBC2F-4991-45A0-B688-D973882CE868}"/>
    <cellStyle name="Total 3 4 7 15" xfId="22710" xr:uid="{F55CD86E-426E-4B1F-AE2D-99F067B9BEB7}"/>
    <cellStyle name="Total 3 4 7 16" xfId="23999" xr:uid="{4BAA4AFA-3FCC-4B49-A245-0F8A16860691}"/>
    <cellStyle name="Total 3 4 7 2" xfId="4407" xr:uid="{CDD0ED6D-7E45-4419-8917-7406BD56FF6B}"/>
    <cellStyle name="Total 3 4 7 3" xfId="7064" xr:uid="{093EACD7-6B91-41EB-981E-3D19ECF127EF}"/>
    <cellStyle name="Total 3 4 7 4" xfId="8393" xr:uid="{D638EDC5-0DF7-4995-BC80-B14A3D8CC802}"/>
    <cellStyle name="Total 3 4 7 5" xfId="9722" xr:uid="{19EBA638-6DEC-432A-BB08-A1ED791048B9}"/>
    <cellStyle name="Total 3 4 7 6" xfId="7176" xr:uid="{F8064415-3788-4D7B-B9EB-1D15B9D5E936}"/>
    <cellStyle name="Total 3 4 7 7" xfId="10054" xr:uid="{1E0DA01D-FC20-4504-A24D-DD3A5CB3D1CB}"/>
    <cellStyle name="Total 3 4 7 8" xfId="13297" xr:uid="{06FA7BD1-121B-4A20-A755-00D12AFE4747}"/>
    <cellStyle name="Total 3 4 7 9" xfId="15038" xr:uid="{0104EDA3-74E5-4051-9D3E-3CDEEA4EB01C}"/>
    <cellStyle name="Total 3 4 8" xfId="4875" xr:uid="{491DF08B-525C-4E11-9FEB-B4214D78B2BA}"/>
    <cellStyle name="Total 3 4 9" xfId="5924" xr:uid="{09B26096-3CD0-493F-AAA2-B64F7BDBDF8A}"/>
    <cellStyle name="Total 3 5" xfId="2989" xr:uid="{F333ACBD-66F4-47A8-830D-A353610EDDE3}"/>
    <cellStyle name="Total 3 5 10" xfId="7315" xr:uid="{AD9ABE04-7BF6-4DF6-938F-E0E4FD5583EA}"/>
    <cellStyle name="Total 3 5 11" xfId="8644" xr:uid="{C8C1C521-F560-4114-B22D-2A2A2C38C9FC}"/>
    <cellStyle name="Total 3 5 12" xfId="10027" xr:uid="{2A8FFF48-0094-49F1-A310-E6C75275273A}"/>
    <cellStyle name="Total 3 5 13" xfId="11367" xr:uid="{B2AE070B-0517-4901-837D-F25D681AA479}"/>
    <cellStyle name="Total 3 5 14" xfId="12898" xr:uid="{3B19593E-A6B9-4234-BF4C-C0B4C9561467}"/>
    <cellStyle name="Total 3 5 15" xfId="13960" xr:uid="{4E1D704D-BDBD-487D-BE95-07FF9619779A}"/>
    <cellStyle name="Total 3 5 16" xfId="15289" xr:uid="{C3BB258D-1AFC-447F-AFA6-867AA1974394}"/>
    <cellStyle name="Total 3 5 17" xfId="16619" xr:uid="{949B7A37-9D9B-4075-8DD3-AD7E549A803F}"/>
    <cellStyle name="Total 3 5 18" xfId="17949" xr:uid="{DEFD23C9-3390-4550-A704-91023E0B0084}"/>
    <cellStyle name="Total 3 5 19" xfId="19309" xr:uid="{B069F298-6CC5-49D0-A090-F6FAC731346A}"/>
    <cellStyle name="Total 3 5 2" xfId="3338" xr:uid="{489CC4CC-BA44-4A5B-8012-0686724ECA4D}"/>
    <cellStyle name="Total 3 5 2 10" xfId="15638" xr:uid="{0AC7E568-471F-43A3-B57D-EFD14255C50E}"/>
    <cellStyle name="Total 3 5 2 11" xfId="16967" xr:uid="{F54AB938-22A1-444F-B850-236C81120B8B}"/>
    <cellStyle name="Total 3 5 2 12" xfId="18298" xr:uid="{AE93C4E1-B871-4CAB-BAA3-F19C15936E25}"/>
    <cellStyle name="Total 3 5 2 13" xfId="19093" xr:uid="{8BA141B6-8704-47E5-A2A6-C14926A196E3}"/>
    <cellStyle name="Total 3 5 2 14" xfId="20688" xr:uid="{CA08BD6B-7469-43CE-A1D7-E7CBED0B6997}"/>
    <cellStyle name="Total 3 5 2 15" xfId="21980" xr:uid="{A2B2E979-47C3-4CE0-8D48-77D2EE118114}"/>
    <cellStyle name="Total 3 5 2 16" xfId="23269" xr:uid="{12D9C137-689E-4944-B9FF-738602DF4EB2}"/>
    <cellStyle name="Total 3 5 2 2" xfId="4477" xr:uid="{6C1074D4-E871-4CB4-B72C-AB82B4AC39BB}"/>
    <cellStyle name="Total 3 5 2 3" xfId="6334" xr:uid="{DE4F148B-20BA-4DE1-8CBA-6E07CC074F87}"/>
    <cellStyle name="Total 3 5 2 4" xfId="7663" xr:uid="{F3971E04-5261-4F7F-AD17-375194BFCBF1}"/>
    <cellStyle name="Total 3 5 2 5" xfId="8992" xr:uid="{D58B062C-D794-401A-B1F1-BCCCAD659188}"/>
    <cellStyle name="Total 3 5 2 6" xfId="9786" xr:uid="{C73A5948-FC7B-4A0C-A414-F8C632485F9D}"/>
    <cellStyle name="Total 3 5 2 7" xfId="11118" xr:uid="{06001691-BB20-4596-AA98-A342AB4FD855}"/>
    <cellStyle name="Total 3 5 2 8" xfId="13463" xr:uid="{47AE5E89-B47E-4B99-BC98-78C8BB836E3D}"/>
    <cellStyle name="Total 3 5 2 9" xfId="14308" xr:uid="{C4C315C4-09F2-4F39-97DB-7DDD15B4B516}"/>
    <cellStyle name="Total 3 5 20" xfId="20355" xr:uid="{2F800AE3-5CC9-4212-BD89-3846A2825BBA}"/>
    <cellStyle name="Total 3 5 21" xfId="21648" xr:uid="{CA03EF81-22D5-468A-9315-BDA237FA7EC7}"/>
    <cellStyle name="Total 3 5 22" xfId="22939" xr:uid="{B28B75A4-9C42-4CC6-932D-3C518CA7AFA1}"/>
    <cellStyle name="Total 3 5 3" xfId="3503" xr:uid="{1F02E523-44F0-451B-83A7-61479639D0FA}"/>
    <cellStyle name="Total 3 5 3 10" xfId="15803" xr:uid="{18A06BEB-FC26-462C-BDC1-5BF99C5A4077}"/>
    <cellStyle name="Total 3 5 3 11" xfId="17132" xr:uid="{6799462A-66F2-4F98-84CA-5471607C3C87}"/>
    <cellStyle name="Total 3 5 3 12" xfId="18463" xr:uid="{E86CA212-24DD-4FF8-B72C-B4813E02565A}"/>
    <cellStyle name="Total 3 5 3 13" xfId="19463" xr:uid="{0AC78BC4-02F1-4C90-8461-B1805C0692EB}"/>
    <cellStyle name="Total 3 5 3 14" xfId="20853" xr:uid="{2B24FCBF-52E3-43BF-8EF6-9EA990FB459F}"/>
    <cellStyle name="Total 3 5 3 15" xfId="22145" xr:uid="{8367D141-418C-4CCC-B2CA-ED0095CDA872}"/>
    <cellStyle name="Total 3 5 3 16" xfId="23434" xr:uid="{A530F042-251F-4ED7-B07F-82C65B66BC6C}"/>
    <cellStyle name="Total 3 5 3 2" xfId="4905" xr:uid="{55BA502D-686D-4406-9785-9D69D9F48CBF}"/>
    <cellStyle name="Total 3 5 3 3" xfId="6499" xr:uid="{78A179CB-4FC7-48DA-B687-C4BAD604678D}"/>
    <cellStyle name="Total 3 5 3 4" xfId="7828" xr:uid="{2E242A2F-0321-4E0D-A9B4-EFA901B17EE0}"/>
    <cellStyle name="Total 3 5 3 5" xfId="9157" xr:uid="{F1D86D21-60E9-408D-89AD-505FDEE5EEF0}"/>
    <cellStyle name="Total 3 5 3 6" xfId="10198" xr:uid="{74B87C49-5B54-42F0-B3B9-D870568A0394}"/>
    <cellStyle name="Total 3 5 3 7" xfId="11544" xr:uid="{75660C99-51A5-4EE4-946B-DC9246163396}"/>
    <cellStyle name="Total 3 5 3 8" xfId="13308" xr:uid="{9F05577B-3A3E-41AF-9CA0-1DD115208DFD}"/>
    <cellStyle name="Total 3 5 3 9" xfId="14473" xr:uid="{2B86AD36-64C8-4DD4-BD6F-8034BA17F257}"/>
    <cellStyle name="Total 3 5 4" xfId="3663" xr:uid="{30065256-0AA0-4BE7-B0B6-6C95A3ECE96D}"/>
    <cellStyle name="Total 3 5 4 10" xfId="15963" xr:uid="{C9A2B551-0BE2-45D0-8AC9-BA0A9CCA8187}"/>
    <cellStyle name="Total 3 5 4 11" xfId="17292" xr:uid="{3EC7EECF-6E81-413B-95FE-D4D0A174A35C}"/>
    <cellStyle name="Total 3 5 4 12" xfId="18623" xr:uid="{D798574D-2402-4B7D-9612-E8B84545439B}"/>
    <cellStyle name="Total 3 5 4 13" xfId="19550" xr:uid="{38EC0B54-3BAD-42AE-BE0C-23CC33FE5509}"/>
    <cellStyle name="Total 3 5 4 14" xfId="21013" xr:uid="{E439B0C4-508A-401A-90ED-67BAF1A337EE}"/>
    <cellStyle name="Total 3 5 4 15" xfId="22305" xr:uid="{E20FBA27-063B-42CE-9A7B-A252C4AE1785}"/>
    <cellStyle name="Total 3 5 4 16" xfId="23594" xr:uid="{8D84F166-DCA1-44BA-9811-749514AD5599}"/>
    <cellStyle name="Total 3 5 4 2" xfId="5017" xr:uid="{1E6000E1-D7F7-42FC-9E77-C6A42FAAADA6}"/>
    <cellStyle name="Total 3 5 4 3" xfId="6659" xr:uid="{C3BBA69A-CE5E-40EB-B4E3-9763A0C1FB81}"/>
    <cellStyle name="Total 3 5 4 4" xfId="7988" xr:uid="{797DF2C0-2672-4D09-A15F-BC9F2D1B3B0E}"/>
    <cellStyle name="Total 3 5 4 5" xfId="9317" xr:uid="{E1D9803C-1FE1-4FF8-9930-B55441A60FD9}"/>
    <cellStyle name="Total 3 5 4 6" xfId="10304" xr:uid="{15C140CF-EE9D-494F-8AA3-E8D8566E27C6}"/>
    <cellStyle name="Total 3 5 4 7" xfId="11656" xr:uid="{169E5336-FE1C-4471-87B0-48E452C65401}"/>
    <cellStyle name="Total 3 5 4 8" xfId="12197" xr:uid="{C0BB8FEB-7247-410A-8E7D-75923BE3EA61}"/>
    <cellStyle name="Total 3 5 4 9" xfId="14633" xr:uid="{9B700B77-FE83-4C71-AD77-3BEB4931EF83}"/>
    <cellStyle name="Total 3 5 5" xfId="3822" xr:uid="{F3D05053-80B9-4BC6-BA0E-38B45A81B407}"/>
    <cellStyle name="Total 3 5 5 10" xfId="16122" xr:uid="{F0ABF182-0F59-4414-A534-BF66E8197876}"/>
    <cellStyle name="Total 3 5 5 11" xfId="17451" xr:uid="{675206FD-0B37-40EA-BBFD-9DDF9767B6BE}"/>
    <cellStyle name="Total 3 5 5 12" xfId="18782" xr:uid="{2D503B4E-D0E8-4DEA-9797-6F9CEC2B8F38}"/>
    <cellStyle name="Total 3 5 5 13" xfId="19391" xr:uid="{353759A8-6978-466C-BD42-FB40DE3D6180}"/>
    <cellStyle name="Total 3 5 5 14" xfId="21172" xr:uid="{EAF195E0-E2AB-4CA9-82BD-3385F02D280D}"/>
    <cellStyle name="Total 3 5 5 15" xfId="22464" xr:uid="{741E968F-C538-47E9-A402-0EDDCE7287EB}"/>
    <cellStyle name="Total 3 5 5 16" xfId="23753" xr:uid="{47D84F1C-0E40-43E1-B7EF-516556EC693D}"/>
    <cellStyle name="Total 3 5 5 2" xfId="4824" xr:uid="{4ABBBB6E-8DDC-449A-99D9-AC0B90582B86}"/>
    <cellStyle name="Total 3 5 5 3" xfId="6818" xr:uid="{29D84CBA-E5A8-43BD-9CD2-2ED76D9D470A}"/>
    <cellStyle name="Total 3 5 5 4" xfId="8147" xr:uid="{B87BA286-A6A4-46D9-8DCC-893CA76FA052}"/>
    <cellStyle name="Total 3 5 5 5" xfId="9476" xr:uid="{018242AF-E800-467D-92B1-7D8B5B04A546}"/>
    <cellStyle name="Total 3 5 5 6" xfId="10119" xr:uid="{AF820388-E52F-45B9-B570-7B665856D0CD}"/>
    <cellStyle name="Total 3 5 5 7" xfId="11471" xr:uid="{45DC8534-1486-4912-919F-3DC06F21E99A}"/>
    <cellStyle name="Total 3 5 5 8" xfId="13423" xr:uid="{0AC8545B-0A6B-4C3D-8BF5-C3470F028673}"/>
    <cellStyle name="Total 3 5 5 9" xfId="14792" xr:uid="{1D015868-803F-4C45-A5E4-6ABFD97844A8}"/>
    <cellStyle name="Total 3 5 6" xfId="3977" xr:uid="{345AA33A-A47C-496A-A88E-2CEDAFD3E89E}"/>
    <cellStyle name="Total 3 5 6 10" xfId="16277" xr:uid="{801820DB-D6DC-4CEF-9D85-792855BEB54B}"/>
    <cellStyle name="Total 3 5 6 11" xfId="17606" xr:uid="{5348374A-4993-4380-A895-6FB272CAA918}"/>
    <cellStyle name="Total 3 5 6 12" xfId="18937" xr:uid="{69E156A1-3CF8-41E1-95B9-71B96C13199E}"/>
    <cellStyle name="Total 3 5 6 13" xfId="15306" xr:uid="{382B160B-F734-4BDD-922A-CC721745F757}"/>
    <cellStyle name="Total 3 5 6 14" xfId="21327" xr:uid="{A68B4A10-8A0F-4087-A191-5600A15EB913}"/>
    <cellStyle name="Total 3 5 6 15" xfId="22619" xr:uid="{284887E8-0191-4584-8211-B5E980201318}"/>
    <cellStyle name="Total 3 5 6 16" xfId="23908" xr:uid="{A8972677-A823-4E00-9AE9-A7C71EAD3294}"/>
    <cellStyle name="Total 3 5 6 2" xfId="4256" xr:uid="{38C36AC3-DCA2-49A7-B433-6E355823B2E3}"/>
    <cellStyle name="Total 3 5 6 3" xfId="6973" xr:uid="{B95DAF25-17B3-4631-B26D-E0C20C7F13A8}"/>
    <cellStyle name="Total 3 5 6 4" xfId="8302" xr:uid="{17F5EC91-5E7A-4A30-93FF-2C8C796494C7}"/>
    <cellStyle name="Total 3 5 6 5" xfId="9631" xr:uid="{02395296-965B-4862-882E-427AC6432058}"/>
    <cellStyle name="Total 3 5 6 6" xfId="5999" xr:uid="{36048593-9AF1-4FF2-AA54-AD854B6D04F9}"/>
    <cellStyle name="Total 3 5 6 7" xfId="11013" xr:uid="{04618430-7770-4DE6-85CB-948E239BBF01}"/>
    <cellStyle name="Total 3 5 6 8" xfId="13482" xr:uid="{8EB704CC-976E-4BF7-93AD-0325BCA3AA85}"/>
    <cellStyle name="Total 3 5 6 9" xfId="14947" xr:uid="{3CC5C38D-8C9F-49D0-BB04-914E538D74E2}"/>
    <cellStyle name="Total 3 5 7" xfId="4129" xr:uid="{C3548572-366A-4710-9D49-A10A61CDF745}"/>
    <cellStyle name="Total 3 5 7 10" xfId="16429" xr:uid="{3EB0811F-7C18-417A-B982-C6FF5D0B771D}"/>
    <cellStyle name="Total 3 5 7 11" xfId="17758" xr:uid="{97DA3EF6-79FC-4687-9E9A-F45B391FC1BE}"/>
    <cellStyle name="Total 3 5 7 12" xfId="19089" xr:uid="{3846EC0C-45E9-4057-AC5D-6BFDCC82107E}"/>
    <cellStyle name="Total 3 5 7 13" xfId="20186" xr:uid="{E78B5F27-58BA-446A-8046-579BD7974E0E}"/>
    <cellStyle name="Total 3 5 7 14" xfId="21479" xr:uid="{0F4080E9-7195-4EB7-868A-81C686923410}"/>
    <cellStyle name="Total 3 5 7 15" xfId="22771" xr:uid="{18C2E42F-1463-4338-BEA5-204BEE69F859}"/>
    <cellStyle name="Total 3 5 7 16" xfId="24060" xr:uid="{6970D37F-57E4-4519-81C2-793552B57F66}"/>
    <cellStyle name="Total 3 5 7 2" xfId="5795" xr:uid="{5A174FE7-B511-4451-94F0-64EF35C4D6EC}"/>
    <cellStyle name="Total 3 5 7 3" xfId="7125" xr:uid="{95BF34CB-F751-4DFE-A824-BE0CA4420266}"/>
    <cellStyle name="Total 3 5 7 4" xfId="8454" xr:uid="{74BEC7B0-1952-41D8-8D46-E38EA424A369}"/>
    <cellStyle name="Total 3 5 7 5" xfId="9783" xr:uid="{EE60D381-2808-49EF-87C7-29991CAC6C8B}"/>
    <cellStyle name="Total 3 5 7 6" xfId="11037" xr:uid="{018C0743-48FF-4F87-A46F-145FFED514FB}"/>
    <cellStyle name="Total 3 5 7 7" xfId="9989" xr:uid="{4EC9D417-BEE3-44A3-AAF9-8580BE7B8447}"/>
    <cellStyle name="Total 3 5 7 8" xfId="13370" xr:uid="{69589D60-E4F4-42F3-BE57-5EDF4FDFABD4}"/>
    <cellStyle name="Total 3 5 7 9" xfId="15099" xr:uid="{26DC0E79-C489-4676-8CE8-FA35A381FD7C}"/>
    <cellStyle name="Total 3 5 8" xfId="4727" xr:uid="{A139866A-CB56-4A5A-BEB2-282F0482623A}"/>
    <cellStyle name="Total 3 5 9" xfId="5985" xr:uid="{A1A81E66-C68D-45F9-BCBF-BC64C23B1EC9}"/>
    <cellStyle name="Total 3 6" xfId="3145" xr:uid="{DA7CFCC6-FCDB-459C-84D7-279CECC9BC8E}"/>
    <cellStyle name="Total 3 6 10" xfId="15445" xr:uid="{1861D4BE-A41D-480D-A588-E7C08D7A3538}"/>
    <cellStyle name="Total 3 6 11" xfId="16774" xr:uid="{F7901DC3-B66C-4292-8151-7F86E16FFC58}"/>
    <cellStyle name="Total 3 6 12" xfId="18105" xr:uid="{F846FE6F-75B7-4CF6-AE8B-8C3D46B121D2}"/>
    <cellStyle name="Total 3 6 13" xfId="20039" xr:uid="{67F38686-7C4E-488B-9DF1-E3A3F9467A2C}"/>
    <cellStyle name="Total 3 6 14" xfId="20495" xr:uid="{31471C53-A95B-496E-A25D-D1CBC04B8F1B}"/>
    <cellStyle name="Total 3 6 15" xfId="21787" xr:uid="{5CD8F7B9-22C2-4B3C-884B-40307C93547D}"/>
    <cellStyle name="Total 3 6 16" xfId="23076" xr:uid="{56A60928-E24C-4DBE-B706-3D1D5A0AECB8}"/>
    <cellStyle name="Total 3 6 2" xfId="5612" xr:uid="{72F70080-6128-428E-B604-B41BD88682E1}"/>
    <cellStyle name="Total 3 6 3" xfId="6141" xr:uid="{0F0EC572-DA1F-4B79-AAC0-FD8678CFE990}"/>
    <cellStyle name="Total 3 6 4" xfId="7470" xr:uid="{9D8A3F48-9474-4A2A-9553-230CA771EF32}"/>
    <cellStyle name="Total 3 6 5" xfId="8799" xr:uid="{869314BF-547F-464A-968E-D06E0AC8366A}"/>
    <cellStyle name="Total 3 6 6" xfId="10867" xr:uid="{8C0AE5EB-F7D4-4E34-B4F5-2CC403F06F84}"/>
    <cellStyle name="Total 3 6 7" xfId="12250" xr:uid="{289D8087-4CE0-4363-9543-280F4128EF4D}"/>
    <cellStyle name="Total 3 6 8" xfId="11396" xr:uid="{C95A81E0-CEDA-4964-96D4-3FE30AAF75E5}"/>
    <cellStyle name="Total 3 6 9" xfId="14115" xr:uid="{0245D40E-1A0D-436E-9D25-BA9768D54B97}"/>
    <cellStyle name="Total 3 7" xfId="2501" xr:uid="{9570FECB-F4B9-4E99-9422-C18A6853106E}"/>
    <cellStyle name="Total 3 7 10" xfId="13969" xr:uid="{F3F8B580-6801-4A46-80CB-BC1AB2213F36}"/>
    <cellStyle name="Total 3 7 11" xfId="15298" xr:uid="{29526469-1AE1-4B49-813E-E752C3E6C0CF}"/>
    <cellStyle name="Total 3 7 12" xfId="16628" xr:uid="{9422A41F-CC7E-448D-9BE9-29FA98126921}"/>
    <cellStyle name="Total 3 7 13" xfId="19480" xr:uid="{F93A11B1-C4D1-40C9-9E3F-43E357E5873A}"/>
    <cellStyle name="Total 3 7 14" xfId="19531" xr:uid="{1D5E7BEE-08F4-4771-AF52-EA632D998B4C}"/>
    <cellStyle name="Total 3 7 15" xfId="20358" xr:uid="{95DBC991-345C-410F-9A4F-D78A14BD5422}"/>
    <cellStyle name="Total 3 7 16" xfId="21651" xr:uid="{F19BFB95-272B-4CDA-AC61-7863AFDDD0FD}"/>
    <cellStyle name="Total 3 7 2" xfId="4922" xr:uid="{830D5F5B-919E-4984-A98B-9E9BF4C0F7DE}"/>
    <cellStyle name="Total 3 7 3" xfId="4990" xr:uid="{50688DEA-AC27-4675-9F6A-B6AB01F677F2}"/>
    <cellStyle name="Total 3 7 4" xfId="5994" xr:uid="{BD51D8E6-7AE2-4942-B343-3F50D2C3110B}"/>
    <cellStyle name="Total 3 7 5" xfId="7324" xr:uid="{0C535C96-CE0C-4325-8249-73626FDD8088}"/>
    <cellStyle name="Total 3 7 6" xfId="10215" xr:uid="{C951D948-E4D5-4EF4-A6E8-1BDB2E0A9E00}"/>
    <cellStyle name="Total 3 7 7" xfId="11561" xr:uid="{6331A2FE-CE00-4083-8BDA-C8002DAFD120}"/>
    <cellStyle name="Total 3 7 8" xfId="13663" xr:uid="{F8B4505A-7F88-4DDA-8BA8-F1E30D750489}"/>
    <cellStyle name="Total 3 7 9" xfId="13307" xr:uid="{6C5120A2-7C08-4E22-8FA8-C924DC980115}"/>
    <cellStyle name="Total 3 8" xfId="3082" xr:uid="{D59FB727-80F5-44E3-8699-600E7B567976}"/>
    <cellStyle name="Total 3 8 10" xfId="15382" xr:uid="{D9982AC5-A99B-496A-840B-B5FDF45A1D6E}"/>
    <cellStyle name="Total 3 8 11" xfId="16711" xr:uid="{B25A0BA9-93F2-4D81-9039-090711A7035D}"/>
    <cellStyle name="Total 3 8 12" xfId="18042" xr:uid="{7A73736D-6FF9-472C-A88B-F88DB9C7ED60}"/>
    <cellStyle name="Total 3 8 13" xfId="19256" xr:uid="{1CE3D6FA-D5DF-40ED-A3D8-3558C0012482}"/>
    <cellStyle name="Total 3 8 14" xfId="20432" xr:uid="{3D66F63C-0E87-4A8C-B4FC-CF68FD5EA47C}"/>
    <cellStyle name="Total 3 8 15" xfId="21724" xr:uid="{D773B6FB-407B-42D8-91B0-368FD1BDF781}"/>
    <cellStyle name="Total 3 8 16" xfId="23013" xr:uid="{8DD30AC8-EA2E-4EAE-8FCB-6C6D247FE716}"/>
    <cellStyle name="Total 3 8 2" xfId="4667" xr:uid="{BC4B83C6-7123-41F1-8916-462568F1C077}"/>
    <cellStyle name="Total 3 8 3" xfId="6078" xr:uid="{9B709092-D1D2-4623-B33A-B750AD92601A}"/>
    <cellStyle name="Total 3 8 4" xfId="7407" xr:uid="{F39846AC-6CCD-4DAE-A466-D36D115153E0}"/>
    <cellStyle name="Total 3 8 5" xfId="8736" xr:uid="{9901E957-03BC-43CE-9729-973C8DE7DFAD}"/>
    <cellStyle name="Total 3 8 6" xfId="9967" xr:uid="{1364258D-9486-4DEE-A0BC-06B978DF2101}"/>
    <cellStyle name="Total 3 8 7" xfId="11307" xr:uid="{9948CED6-60E3-4AC7-B789-85FD30CA7968}"/>
    <cellStyle name="Total 3 8 8" xfId="12901" xr:uid="{09B73890-BC45-4C48-A20F-51A58770F54E}"/>
    <cellStyle name="Total 3 8 9" xfId="14052" xr:uid="{AF61C48C-BEC3-486C-A99B-DA763428500B}"/>
    <cellStyle name="Total 3 9" xfId="3037" xr:uid="{07E24C1E-8142-40B0-B9C4-E09F1DC83F41}"/>
    <cellStyle name="Total 3 9 10" xfId="15337" xr:uid="{DA727A1F-6D9F-406E-8CFB-0A994E5F2516}"/>
    <cellStyle name="Total 3 9 11" xfId="16666" xr:uid="{03D29F23-2561-48D6-95DB-D6A54DFDACAA}"/>
    <cellStyle name="Total 3 9 12" xfId="17997" xr:uid="{B2B50485-B02B-41F7-A944-ED4033D9C9AC}"/>
    <cellStyle name="Total 3 9 13" xfId="19661" xr:uid="{010141BD-11AB-43E2-8CFA-B8DA9E420C79}"/>
    <cellStyle name="Total 3 9 14" xfId="20387" xr:uid="{43D465E3-8524-404A-AAF8-4641C59342CC}"/>
    <cellStyle name="Total 3 9 15" xfId="21679" xr:uid="{8DBA67B0-AA7E-4D14-B6DF-BD41BD449C35}"/>
    <cellStyle name="Total 3 9 16" xfId="22968" xr:uid="{E33C81C7-82C0-47E3-9AA1-49468B915708}"/>
    <cellStyle name="Total 3 9 2" xfId="5151" xr:uid="{E89E22CB-C304-487C-A34E-4C3807BC4B37}"/>
    <cellStyle name="Total 3 9 3" xfId="6033" xr:uid="{CF62ADEF-75E3-455A-AA49-92B1284B3EF7}"/>
    <cellStyle name="Total 3 9 4" xfId="7362" xr:uid="{0442B13F-BB33-4204-B1E5-57A5588D6EA7}"/>
    <cellStyle name="Total 3 9 5" xfId="8691" xr:uid="{3039C911-4B5F-47C7-95D9-A930A2FA2200}"/>
    <cellStyle name="Total 3 9 6" xfId="10429" xr:uid="{CDCA7654-380D-40F0-8C85-7F6F3AA7F395}"/>
    <cellStyle name="Total 3 9 7" xfId="11787" xr:uid="{3389FCE6-7A61-4015-B991-7D09BD5FD999}"/>
    <cellStyle name="Total 3 9 8" xfId="13716" xr:uid="{71C9A728-903B-4306-B407-B09E8D2CA396}"/>
    <cellStyle name="Total 3 9 9" xfId="14007" xr:uid="{3FA5B736-77A0-4271-B6FD-2F8298C44B1A}"/>
    <cellStyle name="Tusental (0)_9604" xfId="709" xr:uid="{2445FFBF-B6C0-4869-A010-E8DA4637CFF0}"/>
    <cellStyle name="Tusental 10" xfId="710" xr:uid="{D89C4BF4-1747-4E96-9E91-A2C13BEC0609}"/>
    <cellStyle name="Tusental 10 2" xfId="711" xr:uid="{58D16162-9327-47E2-A1FB-2A7D64530C06}"/>
    <cellStyle name="Tusental 10 2 2" xfId="712" xr:uid="{32271206-679B-4123-A161-FCFA7EEA9C5F}"/>
    <cellStyle name="Tusental 10 2 2 2" xfId="1464" xr:uid="{B359B82E-353A-45B1-BD50-9BE6410183F8}"/>
    <cellStyle name="Tusental 10 2 2 3" xfId="2181" xr:uid="{1572A51F-1712-4EEC-98C6-DE56FBDE0207}"/>
    <cellStyle name="Tusental 10 2 3" xfId="713" xr:uid="{4A30219A-6DAC-466D-B0D2-48F37BB46309}"/>
    <cellStyle name="Tusental 10 2 3 2" xfId="1465" xr:uid="{B89481B9-3080-4611-90E7-367A9F13084A}"/>
    <cellStyle name="Tusental 10 2 3 3" xfId="2182" xr:uid="{3FE06AD9-58C9-4C5E-8983-9FED426B6B50}"/>
    <cellStyle name="Tusental 10 2 4" xfId="1463" xr:uid="{FB367A8F-0408-4980-BEA2-FA75F52A782B}"/>
    <cellStyle name="Tusental 10 2 5" xfId="2183" xr:uid="{CF2635E0-644F-4BF9-A9F0-C23314712E09}"/>
    <cellStyle name="Tusental 10 3" xfId="714" xr:uid="{F378D8DF-FA3E-463A-B527-8AA122E4D92C}"/>
    <cellStyle name="Tusental 10 3 2" xfId="1466" xr:uid="{8DA9D42E-DBAD-45F6-81AC-5E13013974B2}"/>
    <cellStyle name="Tusental 10 3 3" xfId="2184" xr:uid="{306EF0BE-18C4-48B1-9C7B-5AEA6735CBD8}"/>
    <cellStyle name="Tusental 10 4" xfId="715" xr:uid="{DFC8C0AB-B6C0-47F0-B7FD-F701C9D0D252}"/>
    <cellStyle name="Tusental 10 4 2" xfId="1467" xr:uid="{CEA41F9A-3C70-4C27-8E50-8002B6F1D7E2}"/>
    <cellStyle name="Tusental 10 4 3" xfId="2185" xr:uid="{ED30842B-6BA3-4F94-A3CA-D22B46976F31}"/>
    <cellStyle name="Tusental 10 5" xfId="716" xr:uid="{2DD4CCEC-B2BC-4EBF-B7DF-19C025CD5280}"/>
    <cellStyle name="Tusental 10 5 2" xfId="1468" xr:uid="{47E78094-2E89-4022-87D2-8269D2AD77FD}"/>
    <cellStyle name="Tusental 10 5 3" xfId="2186" xr:uid="{6EAE8C78-32F6-44CC-B952-CCD79D4C1FDE}"/>
    <cellStyle name="Tusental 10 6" xfId="1462" xr:uid="{A4F69D13-F4D5-4EC5-A6CD-EC11E8CA0866}"/>
    <cellStyle name="Tusental 10 7" xfId="2187" xr:uid="{059111C8-1F32-4714-901D-1DB97E99011A}"/>
    <cellStyle name="Tusental 100" xfId="717" xr:uid="{D5DDE6DB-6CA6-4DB9-ABE5-76EA8DC74C1C}"/>
    <cellStyle name="Tusental 100 2" xfId="1469" xr:uid="{E67B4B8D-0984-4178-8B7F-CEF5AE3E302D}"/>
    <cellStyle name="Tusental 100 3" xfId="2188" xr:uid="{334E3F9E-656D-40A6-922E-531DE3565326}"/>
    <cellStyle name="Tusental 101" xfId="718" xr:uid="{027D83EF-42DC-4AFB-B68C-35F53B8958E4}"/>
    <cellStyle name="Tusental 101 2" xfId="1470" xr:uid="{1B6405AF-F94F-4529-B34E-9E5AD05566CE}"/>
    <cellStyle name="Tusental 101 3" xfId="2189" xr:uid="{73E5459A-901D-492F-966C-0CFC2D1733F8}"/>
    <cellStyle name="Tusental 102" xfId="719" xr:uid="{4D4DC76F-08B6-42A8-B6AF-E50048FFD8A7}"/>
    <cellStyle name="Tusental 102 2" xfId="1471" xr:uid="{D4690A72-F2F9-48B5-9452-6243E77A5329}"/>
    <cellStyle name="Tusental 102 3" xfId="2190" xr:uid="{3CA6B7A2-6337-44C6-98CF-A19DDDB49AE0}"/>
    <cellStyle name="Tusental 103" xfId="720" xr:uid="{F146B831-2084-4DD1-A008-15A98BBB9128}"/>
    <cellStyle name="Tusental 103 2" xfId="1472" xr:uid="{61B3E1CE-DF74-4626-BEAE-69EFEAFCE8E5}"/>
    <cellStyle name="Tusental 103 3" xfId="2191" xr:uid="{8209D15D-F429-4151-AD46-3AA14886C892}"/>
    <cellStyle name="Tusental 104" xfId="721" xr:uid="{3333FD10-2E25-4C74-A082-32BAA87F99CD}"/>
    <cellStyle name="Tusental 104 2" xfId="1473" xr:uid="{81ADE4A0-A5C5-43D1-9CF8-D64C3CDE5B61}"/>
    <cellStyle name="Tusental 104 3" xfId="2192" xr:uid="{244A1ED8-561A-4BFF-B24E-942A33DB40C4}"/>
    <cellStyle name="Tusental 105" xfId="722" xr:uid="{8BF3740C-DB2D-4BB9-83A5-F05B9AC3AA6F}"/>
    <cellStyle name="Tusental 105 2" xfId="1474" xr:uid="{FD822656-7107-4445-8681-55827A5FF343}"/>
    <cellStyle name="Tusental 105 3" xfId="2193" xr:uid="{38DE4CAA-12A1-44B9-A27D-D815C4059251}"/>
    <cellStyle name="Tusental 106" xfId="723" xr:uid="{1CE8E0BF-960B-48EF-959E-991F98B77823}"/>
    <cellStyle name="Tusental 106 2" xfId="1475" xr:uid="{27809743-1944-43E0-BB58-20154BF22031}"/>
    <cellStyle name="Tusental 106 3" xfId="2194" xr:uid="{DB98224E-2251-4F08-A81E-16FD7D734BBA}"/>
    <cellStyle name="Tusental 107" xfId="724" xr:uid="{428F29F7-2FD7-4FB9-8649-E0B5D19A2EB3}"/>
    <cellStyle name="Tusental 107 2" xfId="1476" xr:uid="{8FC7CE9A-39A7-4986-9BEE-C260A1625473}"/>
    <cellStyle name="Tusental 107 3" xfId="2195" xr:uid="{194B6465-9E99-4EB5-9050-E174E593A25E}"/>
    <cellStyle name="Tusental 108" xfId="725" xr:uid="{7D176E4B-4D00-40E1-BC8F-C8996C0A0C68}"/>
    <cellStyle name="Tusental 108 2" xfId="1477" xr:uid="{F41747AD-C179-4E9B-93E2-8BEB79AEEEE2}"/>
    <cellStyle name="Tusental 108 3" xfId="2196" xr:uid="{E37A4C70-8A37-4153-A0F5-67BB2EBBC785}"/>
    <cellStyle name="Tusental 109" xfId="726" xr:uid="{327E7837-A8C0-41D8-A498-B3EDE88E3BBF}"/>
    <cellStyle name="Tusental 109 2" xfId="1478" xr:uid="{C1866116-D4EF-464A-B67E-39EB8BE905BA}"/>
    <cellStyle name="Tusental 109 3" xfId="2197" xr:uid="{23761E1D-0BB2-4DA9-AC3F-0D1C6DF53A05}"/>
    <cellStyle name="Tusental 11" xfId="727" xr:uid="{870AAD89-D5D5-4A4A-806B-CD19F29BDD8B}"/>
    <cellStyle name="Tusental 11 2" xfId="728" xr:uid="{383FD8F3-0504-4F37-BC39-853A2B33139A}"/>
    <cellStyle name="Tusental 11 2 2" xfId="729" xr:uid="{CD064485-6D60-4678-AC49-4FDF53634AD1}"/>
    <cellStyle name="Tusental 11 2 2 2" xfId="1481" xr:uid="{1B143D27-19D2-40C1-86C9-DFCA766ABDE5}"/>
    <cellStyle name="Tusental 11 2 2 3" xfId="2198" xr:uid="{A3E0DAC0-F62F-408F-BBDB-4010477CFA2C}"/>
    <cellStyle name="Tusental 11 2 3" xfId="730" xr:uid="{46A9603B-9E1F-46A9-B07C-0D3C62272968}"/>
    <cellStyle name="Tusental 11 2 3 2" xfId="1482" xr:uid="{B0F10242-A17F-4632-A4C2-42AE453C97E8}"/>
    <cellStyle name="Tusental 11 2 3 3" xfId="2199" xr:uid="{90F0E819-4F67-442C-AE79-1FA9BC37340E}"/>
    <cellStyle name="Tusental 11 2 4" xfId="1480" xr:uid="{F9ABB719-9746-489D-AD30-3CC69F6CF6AC}"/>
    <cellStyle name="Tusental 11 2 5" xfId="2200" xr:uid="{9587255E-BE09-4D60-9E18-59419CD3BC8A}"/>
    <cellStyle name="Tusental 11 3" xfId="731" xr:uid="{69F60D8D-F4FC-4792-A585-792C519E71A3}"/>
    <cellStyle name="Tusental 11 3 2" xfId="1483" xr:uid="{0B0156AD-3715-429F-8F62-CB8FBB1CD25A}"/>
    <cellStyle name="Tusental 11 3 3" xfId="2201" xr:uid="{FACBC168-B790-4000-83EE-A04837B85F38}"/>
    <cellStyle name="Tusental 11 4" xfId="732" xr:uid="{CF5ECE32-FFF5-4E0E-AD18-90736FC0F1E7}"/>
    <cellStyle name="Tusental 11 4 2" xfId="1484" xr:uid="{A5153F8B-2107-47BE-9BEA-BF1240DDC156}"/>
    <cellStyle name="Tusental 11 4 3" xfId="2202" xr:uid="{41BF8DE1-396D-4FE0-BB5A-685C9C4A6974}"/>
    <cellStyle name="Tusental 11 5" xfId="733" xr:uid="{45C9459A-D0B9-4630-9823-6EB7BF55B190}"/>
    <cellStyle name="Tusental 11 5 2" xfId="1485" xr:uid="{1627722A-38B4-42AF-8E0B-1D0DE8886EE1}"/>
    <cellStyle name="Tusental 11 5 3" xfId="2203" xr:uid="{6EF5713D-E770-4513-8EF6-0BA08AC693B4}"/>
    <cellStyle name="Tusental 11 6" xfId="1479" xr:uid="{9B6E8FE9-A3FA-4489-9784-550EAF1C4AAB}"/>
    <cellStyle name="Tusental 11 7" xfId="2204" xr:uid="{3DAB7F31-4E7B-4FD7-932E-8AF9EF5E8F31}"/>
    <cellStyle name="Tusental 110" xfId="734" xr:uid="{5962C14C-A4F0-42FA-831E-14FE18C47A8C}"/>
    <cellStyle name="Tusental 110 2" xfId="1486" xr:uid="{008E5864-9CB0-4E14-89F8-9EB17D3337A6}"/>
    <cellStyle name="Tusental 110 3" xfId="2205" xr:uid="{A221459E-A984-4D63-A13A-1166C5C42477}"/>
    <cellStyle name="Tusental 111" xfId="735" xr:uid="{83DE316D-6F25-4D4B-8381-6F8A800E97BF}"/>
    <cellStyle name="Tusental 111 2" xfId="1487" xr:uid="{F7CAD444-C51C-49AE-978C-B3162AE07DCF}"/>
    <cellStyle name="Tusental 111 3" xfId="2206" xr:uid="{51CC75F2-47C0-48A8-8A0F-4CE678A8B169}"/>
    <cellStyle name="Tusental 112" xfId="736" xr:uid="{41334104-29A7-471B-9B49-AA365A65BC3C}"/>
    <cellStyle name="Tusental 112 2" xfId="1488" xr:uid="{F0C57543-5364-4017-87CA-329010EC060D}"/>
    <cellStyle name="Tusental 112 3" xfId="2207" xr:uid="{ED88FEC7-B169-483F-B4C6-A7052897A06D}"/>
    <cellStyle name="Tusental 113" xfId="737" xr:uid="{2FC22FB3-BD25-465D-91F9-B58192E5DB10}"/>
    <cellStyle name="Tusental 113 2" xfId="1489" xr:uid="{7DBABEFC-239D-4612-9546-B37D59093DA7}"/>
    <cellStyle name="Tusental 113 3" xfId="2208" xr:uid="{7057C7D9-A756-435B-984B-B7C72ADA83E6}"/>
    <cellStyle name="Tusental 114" xfId="738" xr:uid="{CDE56ED9-5884-4EA8-B9BA-C988A01F4628}"/>
    <cellStyle name="Tusental 114 2" xfId="1490" xr:uid="{7009B9E5-ED26-4C06-92C7-E7AAB70A4D30}"/>
    <cellStyle name="Tusental 114 3" xfId="2209" xr:uid="{74B98BFE-6B17-4BBB-B1BD-652C10E32DEF}"/>
    <cellStyle name="Tusental 115" xfId="739" xr:uid="{CBD4049D-C5A4-4C7F-A3A7-2082B51CAAA9}"/>
    <cellStyle name="Tusental 115 2" xfId="1491" xr:uid="{1DA172B9-13F9-46DB-A7B9-D870D163D0C1}"/>
    <cellStyle name="Tusental 115 3" xfId="2210" xr:uid="{76A81ABC-0F77-417F-8B36-EAB067487763}"/>
    <cellStyle name="Tusental 116" xfId="740" xr:uid="{7DFA0BBA-3CCA-43E6-A748-A681CF6456CA}"/>
    <cellStyle name="Tusental 116 2" xfId="1492" xr:uid="{C6A6944B-98A6-478E-BF42-7E885D06F15E}"/>
    <cellStyle name="Tusental 116 3" xfId="2211" xr:uid="{5D54C922-EE9D-4775-8178-2EB35A40123D}"/>
    <cellStyle name="Tusental 117" xfId="741" xr:uid="{94163B36-6D31-46CC-8A80-CB8403E14B9D}"/>
    <cellStyle name="Tusental 117 2" xfId="1493" xr:uid="{182D9018-3BC9-4DCF-857A-5663D9E4CE98}"/>
    <cellStyle name="Tusental 117 3" xfId="2212" xr:uid="{3F12C4B9-2E2C-4A8D-A728-32CDE346671C}"/>
    <cellStyle name="Tusental 118" xfId="742" xr:uid="{88DB6108-A9EC-4A72-8928-441B6BB46877}"/>
    <cellStyle name="Tusental 118 2" xfId="1494" xr:uid="{66C85F4E-0B2C-4749-8807-B7A4DC1D8754}"/>
    <cellStyle name="Tusental 118 3" xfId="2213" xr:uid="{FB83B4A7-886B-4E97-A375-E20AD5AEF4D5}"/>
    <cellStyle name="Tusental 119" xfId="743" xr:uid="{4DC3A0C9-89D9-41B9-8D95-2D868AADEFCC}"/>
    <cellStyle name="Tusental 119 2" xfId="1495" xr:uid="{EBAF02AC-87E4-4742-9082-F5CF3941C248}"/>
    <cellStyle name="Tusental 119 3" xfId="2214" xr:uid="{F288FC03-548B-4696-853F-E8CBEC80BEC4}"/>
    <cellStyle name="Tusental 12" xfId="744" xr:uid="{21985E28-BA6C-4DA9-AE18-40C9658D2660}"/>
    <cellStyle name="Tusental 12 2" xfId="745" xr:uid="{ACE488F5-262A-42C6-B5E9-6B2C19D51AE5}"/>
    <cellStyle name="Tusental 12 2 2" xfId="746" xr:uid="{F29CAA2E-B284-4F27-9A14-1DD235772091}"/>
    <cellStyle name="Tusental 12 2 2 2" xfId="1498" xr:uid="{4863343E-A2DE-4CA6-A91D-2FEB7152B0B0}"/>
    <cellStyle name="Tusental 12 2 2 3" xfId="2215" xr:uid="{5FB599B0-1FF8-4AB5-A0F8-CFC1B7E80BC3}"/>
    <cellStyle name="Tusental 12 2 3" xfId="747" xr:uid="{B833B045-EC47-4B96-98B6-3505C38BCB84}"/>
    <cellStyle name="Tusental 12 2 3 2" xfId="1499" xr:uid="{9813C319-72F3-4BCD-8314-0E6F004667D5}"/>
    <cellStyle name="Tusental 12 2 3 3" xfId="2216" xr:uid="{836BAFB3-17AA-45A3-9909-C62BF0F18EBA}"/>
    <cellStyle name="Tusental 12 2 4" xfId="1497" xr:uid="{76842E16-566F-45E5-ADF2-B37D67F80BC8}"/>
    <cellStyle name="Tusental 12 2 5" xfId="2217" xr:uid="{C0FEDB63-E97B-43B7-B314-219F498AC755}"/>
    <cellStyle name="Tusental 12 3" xfId="748" xr:uid="{19BC2848-4DC3-4225-87E3-F8E2725D3276}"/>
    <cellStyle name="Tusental 12 3 2" xfId="1500" xr:uid="{1FC36364-B864-4A4D-A30E-563E82EAFC9E}"/>
    <cellStyle name="Tusental 12 3 3" xfId="2218" xr:uid="{2A728772-58BB-4C3F-BCC0-06159B5AD578}"/>
    <cellStyle name="Tusental 12 4" xfId="749" xr:uid="{46DAE9FC-F677-4D1A-BBE6-55B153BD87D2}"/>
    <cellStyle name="Tusental 12 4 2" xfId="1501" xr:uid="{2FB7DD57-DE0A-4A0E-BF03-F51FE86950F3}"/>
    <cellStyle name="Tusental 12 4 3" xfId="2219" xr:uid="{5EABCE28-6329-4BF0-874B-62F49812DB60}"/>
    <cellStyle name="Tusental 12 5" xfId="750" xr:uid="{A393647C-BDA8-49E8-A70B-F2DCFB8E1DDD}"/>
    <cellStyle name="Tusental 12 5 2" xfId="1502" xr:uid="{B2B55AE5-71A5-4525-87B1-229F4554D191}"/>
    <cellStyle name="Tusental 12 5 3" xfId="2220" xr:uid="{0597C924-59F2-47D2-B95E-D6759CC712AE}"/>
    <cellStyle name="Tusental 12 6" xfId="1496" xr:uid="{681E11A7-7DE1-406A-A53C-603F5E750FDC}"/>
    <cellStyle name="Tusental 12 7" xfId="2221" xr:uid="{47B5CA83-1845-480C-908B-459FD632F6BF}"/>
    <cellStyle name="Tusental 120" xfId="751" xr:uid="{012DBA76-5ABE-42FD-9C5B-9DC65A198CEC}"/>
    <cellStyle name="Tusental 120 2" xfId="1503" xr:uid="{C3F1464C-B5FA-4DE4-BA1D-E0A62109C053}"/>
    <cellStyle name="Tusental 120 3" xfId="2222" xr:uid="{506D1151-BECA-4540-AE82-0C33ED55172E}"/>
    <cellStyle name="Tusental 121" xfId="752" xr:uid="{2F8EEF0D-070A-42B5-B9C0-76969F512C72}"/>
    <cellStyle name="Tusental 121 2" xfId="1504" xr:uid="{5D71D2DD-2289-40CC-BB21-883ED7A716EF}"/>
    <cellStyle name="Tusental 121 3" xfId="2223" xr:uid="{615434BA-FFF7-4130-A41A-E61FBD5E2C1F}"/>
    <cellStyle name="Tusental 122" xfId="753" xr:uid="{4DA4583F-EBB1-4509-8CC0-9CBC72BF303A}"/>
    <cellStyle name="Tusental 122 2" xfId="1505" xr:uid="{2ADC579A-10A6-4BB1-B450-0B63E822EADA}"/>
    <cellStyle name="Tusental 122 3" xfId="2224" xr:uid="{E9C1A440-31E5-44F4-B5B4-4F5B8FD63F32}"/>
    <cellStyle name="Tusental 123" xfId="754" xr:uid="{CFA43E64-E168-4FA2-8F47-5DAD6A25AB49}"/>
    <cellStyle name="Tusental 123 2" xfId="1506" xr:uid="{CAC20171-2B43-43E7-8ACB-DE375CD29DC1}"/>
    <cellStyle name="Tusental 123 3" xfId="2225" xr:uid="{79D0DA2B-0DCC-4901-A98B-F68E4BE5CB78}"/>
    <cellStyle name="Tusental 124" xfId="755" xr:uid="{4BF80A44-D229-4D1A-B1DE-A6C0FCB00D48}"/>
    <cellStyle name="Tusental 124 2" xfId="1507" xr:uid="{D4877473-4258-4653-BA20-3F8FF04B5A0B}"/>
    <cellStyle name="Tusental 124 3" xfId="2226" xr:uid="{296DBCAF-6015-4BAA-932A-6D7FEF6CFF28}"/>
    <cellStyle name="Tusental 125" xfId="756" xr:uid="{5DF64405-2992-4F06-B008-1F90D205B544}"/>
    <cellStyle name="Tusental 125 2" xfId="1508" xr:uid="{7E3D2BE0-71D9-4839-84A9-2811B901D56A}"/>
    <cellStyle name="Tusental 125 3" xfId="2227" xr:uid="{51AB8096-6A2D-4A4E-9AF9-AA9DA98BD02F}"/>
    <cellStyle name="Tusental 126" xfId="757" xr:uid="{A3DA9CE6-3EBB-4A5C-B5B7-738178E1DD0C}"/>
    <cellStyle name="Tusental 126 2" xfId="1509" xr:uid="{04A51957-102E-4565-A0FB-75ACAC43A6C6}"/>
    <cellStyle name="Tusental 126 3" xfId="2228" xr:uid="{349B085E-6C06-4D70-8524-0256A79FAF54}"/>
    <cellStyle name="Tusental 127" xfId="758" xr:uid="{C873BE6B-EA6A-4E9B-BEF0-A5908401E64D}"/>
    <cellStyle name="Tusental 127 2" xfId="1510" xr:uid="{DF4674A0-D38C-4FF9-A379-9C9F05EAE1FA}"/>
    <cellStyle name="Tusental 127 3" xfId="2229" xr:uid="{66EC1CF2-2809-4225-84C1-C11B0599B664}"/>
    <cellStyle name="Tusental 128" xfId="759" xr:uid="{ED220BC0-FA56-403A-8393-35552D27D147}"/>
    <cellStyle name="Tusental 128 2" xfId="1511" xr:uid="{23694834-F38B-4CF9-8DF3-920180F3DCD4}"/>
    <cellStyle name="Tusental 128 3" xfId="2230" xr:uid="{612AD5C5-C532-47C5-86F7-1CE8116BDE49}"/>
    <cellStyle name="Tusental 129" xfId="760" xr:uid="{2A998C18-C112-40FC-B367-48693F3DEF75}"/>
    <cellStyle name="Tusental 129 2" xfId="1512" xr:uid="{E0C099FA-2468-4226-8F02-AC82A08B2AF3}"/>
    <cellStyle name="Tusental 129 3" xfId="2231" xr:uid="{4B92AFA3-8681-4033-A720-6014B91FF170}"/>
    <cellStyle name="Tusental 13" xfId="761" xr:uid="{7D935C07-C5B3-4B53-94BC-2EC799B22CF2}"/>
    <cellStyle name="Tusental 13 2" xfId="762" xr:uid="{BDAC5CD1-8A9A-4011-82F2-C86FEC26501E}"/>
    <cellStyle name="Tusental 13 2 2" xfId="763" xr:uid="{17A0E202-A638-44E2-AB2C-FF60157844FF}"/>
    <cellStyle name="Tusental 13 2 2 2" xfId="1515" xr:uid="{BBC74080-8C68-4A23-AEB6-1793373AF0AB}"/>
    <cellStyle name="Tusental 13 2 2 3" xfId="2232" xr:uid="{CBD2ABC5-9F20-4CC5-AE32-58C166F73B74}"/>
    <cellStyle name="Tusental 13 2 3" xfId="764" xr:uid="{B91D0C81-C6D8-4145-83EC-5ACA44C30BD7}"/>
    <cellStyle name="Tusental 13 2 3 2" xfId="1516" xr:uid="{AA9F0C26-2E2D-4801-8A15-B473CE515F80}"/>
    <cellStyle name="Tusental 13 2 3 3" xfId="2233" xr:uid="{CBDF2E28-8298-4B1F-80D5-B1A31544BFD1}"/>
    <cellStyle name="Tusental 13 2 4" xfId="1514" xr:uid="{D698F546-9EF4-4AC9-B165-147B69BB88CC}"/>
    <cellStyle name="Tusental 13 2 5" xfId="2234" xr:uid="{ABD06C30-4ACD-437D-8936-760E856C0D5C}"/>
    <cellStyle name="Tusental 13 3" xfId="765" xr:uid="{161FFD59-5D59-4BF6-978E-6484E1284E48}"/>
    <cellStyle name="Tusental 13 3 2" xfId="1517" xr:uid="{9F768A3A-41A1-4E6E-B97E-AE3EF56C7743}"/>
    <cellStyle name="Tusental 13 3 3" xfId="2235" xr:uid="{65D119B4-59C7-4D4A-AD81-1723462CD36B}"/>
    <cellStyle name="Tusental 13 4" xfId="766" xr:uid="{72158DF1-C670-476F-A973-E0EE0FE9CEE1}"/>
    <cellStyle name="Tusental 13 4 2" xfId="1518" xr:uid="{DBE414B8-97D1-47B3-9FAA-B1B9787453AA}"/>
    <cellStyle name="Tusental 13 4 3" xfId="2236" xr:uid="{C85E59D7-7946-4BEE-AC65-662FED68C246}"/>
    <cellStyle name="Tusental 13 5" xfId="767" xr:uid="{C5A43CEE-48E4-49B3-BA20-1BB1FFABE682}"/>
    <cellStyle name="Tusental 13 5 2" xfId="1519" xr:uid="{4F495F09-4CA2-4A79-A6A2-A2F3C40B4262}"/>
    <cellStyle name="Tusental 13 5 3" xfId="2237" xr:uid="{2280221D-C555-4BC1-9D30-D20C37ED2A72}"/>
    <cellStyle name="Tusental 13 6" xfId="1513" xr:uid="{7A579558-EEF5-420D-91BC-A9F0F26341E6}"/>
    <cellStyle name="Tusental 13 7" xfId="2238" xr:uid="{00EAEBE1-80E0-417B-974F-683A236E09A0}"/>
    <cellStyle name="Tusental 130" xfId="768" xr:uid="{416C495A-358F-4D66-A20F-78EBE417D4E1}"/>
    <cellStyle name="Tusental 130 2" xfId="1520" xr:uid="{D5E59E18-3C2C-4A50-8F74-D303D43D23A1}"/>
    <cellStyle name="Tusental 130 3" xfId="2239" xr:uid="{5C73B5D7-6131-407D-AA26-04A8B6704B50}"/>
    <cellStyle name="Tusental 131" xfId="769" xr:uid="{54E594DE-7B6D-4C61-9B2A-780BB2982025}"/>
    <cellStyle name="Tusental 131 2" xfId="1521" xr:uid="{A8662A5E-FE34-45D9-8B68-AAC583AFBBB9}"/>
    <cellStyle name="Tusental 131 3" xfId="2240" xr:uid="{3FFEB4C3-1F10-47F2-A686-10FD0D69C6F4}"/>
    <cellStyle name="Tusental 132" xfId="770" xr:uid="{F9FE8DCB-0C00-4F40-B411-B68774B37BF2}"/>
    <cellStyle name="Tusental 132 2" xfId="1522" xr:uid="{F7016069-5D8B-4F11-BF06-389B4BB7C452}"/>
    <cellStyle name="Tusental 132 3" xfId="2241" xr:uid="{6C9FE192-6240-4A21-A8ED-68AC1D0D7831}"/>
    <cellStyle name="Tusental 133" xfId="771" xr:uid="{83717500-1980-4641-A141-749BD1420186}"/>
    <cellStyle name="Tusental 133 2" xfId="1523" xr:uid="{1A7188A3-3BBD-4064-ABDF-D3DB74BB4F25}"/>
    <cellStyle name="Tusental 133 3" xfId="2242" xr:uid="{9EAF82A8-8BF5-4783-A33E-0ADE4378C2B6}"/>
    <cellStyle name="Tusental 134" xfId="772" xr:uid="{5C70C25F-9448-48F4-BE5C-1BCB9FC1B7ED}"/>
    <cellStyle name="Tusental 134 2" xfId="1524" xr:uid="{DB0D9C81-50E8-4A22-BC77-7C5C404D4E71}"/>
    <cellStyle name="Tusental 134 3" xfId="2243" xr:uid="{4775D815-4307-4FED-9FD5-35FFF364C8B9}"/>
    <cellStyle name="Tusental 135" xfId="773" xr:uid="{84956158-8498-4F92-9077-78C33E622A24}"/>
    <cellStyle name="Tusental 135 2" xfId="1525" xr:uid="{52CD9C0D-A3C8-4ACF-B376-62A769A8E5F1}"/>
    <cellStyle name="Tusental 135 3" xfId="2244" xr:uid="{F88A5F9A-9B1F-41F5-9787-19974423F596}"/>
    <cellStyle name="Tusental 136" xfId="774" xr:uid="{FB4B19E4-9D32-4889-B2B7-D81591380567}"/>
    <cellStyle name="Tusental 136 2" xfId="1526" xr:uid="{89DC498D-FCB8-4005-9244-A4D9BBE81947}"/>
    <cellStyle name="Tusental 136 3" xfId="2245" xr:uid="{64B9F7DB-B79E-44E3-9F43-6CA1A6B94565}"/>
    <cellStyle name="Tusental 137" xfId="775" xr:uid="{F21826B8-125B-4199-861B-2171097BBE71}"/>
    <cellStyle name="Tusental 137 2" xfId="1527" xr:uid="{CC7791C7-A666-49E8-8B96-E2D2E4EE0D07}"/>
    <cellStyle name="Tusental 137 3" xfId="2246" xr:uid="{437851FD-AC7D-4D3B-B5E2-2E3D6B201292}"/>
    <cellStyle name="Tusental 138" xfId="776" xr:uid="{0A941A42-698C-4160-8C44-2C36B97719AB}"/>
    <cellStyle name="Tusental 138 2" xfId="1528" xr:uid="{91EB78E6-4F8B-4521-8B93-97C155A178F5}"/>
    <cellStyle name="Tusental 138 3" xfId="2247" xr:uid="{B643E558-C0FD-4887-A1F5-56795BE8401C}"/>
    <cellStyle name="Tusental 139" xfId="777" xr:uid="{D1F721F0-F910-4377-B156-E369DCBB5668}"/>
    <cellStyle name="Tusental 139 2" xfId="1529" xr:uid="{383B41D3-D1CC-4746-B90F-9334DE57DB3B}"/>
    <cellStyle name="Tusental 139 3" xfId="2248" xr:uid="{17DC6B6F-218D-40B2-A5B0-859E2B38798D}"/>
    <cellStyle name="Tusental 14" xfId="778" xr:uid="{97C83F2D-482C-407C-8844-2D66F5712381}"/>
    <cellStyle name="Tusental 14 2" xfId="779" xr:uid="{94BE225D-B268-45A1-B36D-4999C13D5C21}"/>
    <cellStyle name="Tusental 14 2 2" xfId="780" xr:uid="{4415D16E-1C12-4B0E-B159-8115639CE0A8}"/>
    <cellStyle name="Tusental 14 2 2 2" xfId="1532" xr:uid="{8B32C1A4-C391-44F5-ABB8-2A87DD75A615}"/>
    <cellStyle name="Tusental 14 2 2 3" xfId="2249" xr:uid="{39FADC69-5D72-41C1-B5A2-180A74EF9495}"/>
    <cellStyle name="Tusental 14 2 3" xfId="781" xr:uid="{DC706D46-3308-4624-A8D7-CE3C010FC4AB}"/>
    <cellStyle name="Tusental 14 2 3 2" xfId="1533" xr:uid="{ECB82DDA-0227-4ECE-AED4-B934E1CB4ED9}"/>
    <cellStyle name="Tusental 14 2 3 3" xfId="2250" xr:uid="{F440EA08-651D-426E-A52F-F6C7C951B013}"/>
    <cellStyle name="Tusental 14 2 4" xfId="1531" xr:uid="{1E2AB841-03FD-4CF2-903E-3850C9AAB7AD}"/>
    <cellStyle name="Tusental 14 2 5" xfId="2251" xr:uid="{4554C477-5ACB-4F70-8EB5-DD85BB5F115E}"/>
    <cellStyle name="Tusental 14 3" xfId="782" xr:uid="{DEB7A145-7AD7-4335-8033-BEF2FA5E2FC7}"/>
    <cellStyle name="Tusental 14 3 2" xfId="1534" xr:uid="{CA5BD89B-64B5-49ED-B653-EC84FBABC232}"/>
    <cellStyle name="Tusental 14 3 3" xfId="2252" xr:uid="{0E37A1A6-9067-490D-AD93-0C9C1086DCBD}"/>
    <cellStyle name="Tusental 14 4" xfId="783" xr:uid="{DFA1F60A-D368-497A-B8D4-6FB9CBEA471E}"/>
    <cellStyle name="Tusental 14 4 2" xfId="1535" xr:uid="{56F621DD-8405-49AC-B70A-BD4B239CD930}"/>
    <cellStyle name="Tusental 14 4 3" xfId="2253" xr:uid="{ED257F7A-E859-4337-9C2D-321C592F0E36}"/>
    <cellStyle name="Tusental 14 5" xfId="784" xr:uid="{D05D881D-59CB-4268-B4FE-EE4EF75540D6}"/>
    <cellStyle name="Tusental 14 5 2" xfId="1536" xr:uid="{150A447D-AB1A-4083-A483-D4F9DF48B29E}"/>
    <cellStyle name="Tusental 14 5 3" xfId="2254" xr:uid="{3E862A33-AF49-44EF-9A25-D0E90848F44B}"/>
    <cellStyle name="Tusental 14 6" xfId="1530" xr:uid="{AE3C6FC8-17E8-4BCA-80EA-E5A48A4A6512}"/>
    <cellStyle name="Tusental 14 7" xfId="2255" xr:uid="{3C8EDC1F-4895-40F7-8B2B-A9BEE38BC8BE}"/>
    <cellStyle name="Tusental 140" xfId="785" xr:uid="{C8FD5382-069F-47D3-A920-0F3D43271063}"/>
    <cellStyle name="Tusental 140 2" xfId="1537" xr:uid="{455C5B34-84AE-448A-B94E-0B66C918DD0D}"/>
    <cellStyle name="Tusental 140 3" xfId="2256" xr:uid="{32F7BD87-D29D-4313-96EB-F16B5240BBC6}"/>
    <cellStyle name="Tusental 15" xfId="786" xr:uid="{794AF6FC-E98F-4F85-8F8A-52C442DDB023}"/>
    <cellStyle name="Tusental 15 2" xfId="787" xr:uid="{A2C259A0-5A57-4205-AA2B-1EB2C7AE7D58}"/>
    <cellStyle name="Tusental 15 2 2" xfId="788" xr:uid="{E4D9A293-99BE-4BE0-AAF9-C6F9F7E59594}"/>
    <cellStyle name="Tusental 15 2 2 2" xfId="1540" xr:uid="{C5700E8A-1711-4947-B8B8-AE9252CC78C3}"/>
    <cellStyle name="Tusental 15 2 2 3" xfId="2257" xr:uid="{B419CDF9-6C7C-43A2-9AA4-F5D8FDE41904}"/>
    <cellStyle name="Tusental 15 2 3" xfId="789" xr:uid="{FCDB5F74-666D-4968-A958-98961A4BF110}"/>
    <cellStyle name="Tusental 15 2 3 2" xfId="1541" xr:uid="{D714A82D-1A9B-43EF-AE28-2DDDFA8A568A}"/>
    <cellStyle name="Tusental 15 2 3 3" xfId="2258" xr:uid="{FFCB9A3D-9C4C-4DDC-92E5-808B31D6AD37}"/>
    <cellStyle name="Tusental 15 2 4" xfId="1539" xr:uid="{4DEB22F8-E8F2-4EFC-BA29-304F190C07B5}"/>
    <cellStyle name="Tusental 15 2 5" xfId="2259" xr:uid="{F4D6087E-CD3B-4C89-9DAF-ADE890EB86F0}"/>
    <cellStyle name="Tusental 15 3" xfId="790" xr:uid="{5D6198C9-D8DC-4009-8CBF-F34944D21338}"/>
    <cellStyle name="Tusental 15 3 2" xfId="1542" xr:uid="{A6AD39AD-AD71-4DD7-AE78-A789DC06F8C3}"/>
    <cellStyle name="Tusental 15 3 3" xfId="2260" xr:uid="{5F119B4E-5B95-472E-81FE-073890B80374}"/>
    <cellStyle name="Tusental 15 4" xfId="791" xr:uid="{0E2E86C3-8A68-46CA-BCBE-33DBB251FCA8}"/>
    <cellStyle name="Tusental 15 4 2" xfId="1543" xr:uid="{AA9AC5F7-19A3-4770-A396-50F10F283CA6}"/>
    <cellStyle name="Tusental 15 4 3" xfId="2261" xr:uid="{59FD918F-B654-4E81-898E-3E00F2305DD6}"/>
    <cellStyle name="Tusental 15 5" xfId="792" xr:uid="{24152BC5-CFB6-4940-8FD4-8435BB7DD00C}"/>
    <cellStyle name="Tusental 15 5 2" xfId="1544" xr:uid="{B6ED3611-172A-4DA6-9767-7D3A1ABFCAB7}"/>
    <cellStyle name="Tusental 15 5 3" xfId="2262" xr:uid="{CA558A6B-7013-4D1C-8BBD-FAFCCC49E8A8}"/>
    <cellStyle name="Tusental 15 6" xfId="1538" xr:uid="{FE2767CC-3794-4DEC-9CD6-A22DCF82A616}"/>
    <cellStyle name="Tusental 15 7" xfId="2263" xr:uid="{A66CD67F-ED96-45C3-B4AA-9CD7890FCA93}"/>
    <cellStyle name="Tusental 16" xfId="793" xr:uid="{3AB1D0B4-DCA6-4CA0-9F1A-EECBCEF6A490}"/>
    <cellStyle name="Tusental 16 2" xfId="794" xr:uid="{39E7ECBA-A82E-4944-A462-0F3DF1B85535}"/>
    <cellStyle name="Tusental 16 2 2" xfId="795" xr:uid="{530F1F96-88CD-401D-8896-1D6200F7C0DF}"/>
    <cellStyle name="Tusental 16 2 2 2" xfId="1547" xr:uid="{55083C96-2AE7-4C1C-8F48-42B8D5F95CBF}"/>
    <cellStyle name="Tusental 16 2 2 3" xfId="2264" xr:uid="{ACE06E91-D62E-416A-A5D7-1E305C2287ED}"/>
    <cellStyle name="Tusental 16 2 3" xfId="796" xr:uid="{F0CFF6CA-9B0F-4AC0-AAEA-9C8EB0AF4C59}"/>
    <cellStyle name="Tusental 16 2 3 2" xfId="1548" xr:uid="{D1BF4773-A5E3-4B14-BDD8-9487F789A2FF}"/>
    <cellStyle name="Tusental 16 2 3 3" xfId="2265" xr:uid="{0787C58E-1CA1-44DC-9335-406A48C10B70}"/>
    <cellStyle name="Tusental 16 2 4" xfId="1546" xr:uid="{E50EAEE0-351D-4219-A271-3D4FF450F58A}"/>
    <cellStyle name="Tusental 16 2 5" xfId="2266" xr:uid="{ECF1892E-C5DD-4F5C-BC9C-54B3D98860D6}"/>
    <cellStyle name="Tusental 16 3" xfId="797" xr:uid="{4B14E142-D33D-4343-BDB8-22D152609FF7}"/>
    <cellStyle name="Tusental 16 3 2" xfId="1549" xr:uid="{E7F27CCE-5CAF-4371-94F3-04D743D08947}"/>
    <cellStyle name="Tusental 16 3 3" xfId="2267" xr:uid="{5D2074DD-026E-4E50-B2B8-72547B3BB9FD}"/>
    <cellStyle name="Tusental 16 4" xfId="798" xr:uid="{2EB29ECB-EF54-497F-AD5D-3FCAC35133E5}"/>
    <cellStyle name="Tusental 16 4 2" xfId="1550" xr:uid="{69DCC1F7-8BBC-488F-8DB5-159F64FD15A5}"/>
    <cellStyle name="Tusental 16 4 3" xfId="2268" xr:uid="{90D3D8E4-0EFA-4990-8339-AA56150643AD}"/>
    <cellStyle name="Tusental 16 5" xfId="799" xr:uid="{FEAAA983-DA7D-44BD-82AB-22961611D9BF}"/>
    <cellStyle name="Tusental 16 5 2" xfId="1551" xr:uid="{3805AEDD-E7FA-4989-90C7-0D3A0E7B8209}"/>
    <cellStyle name="Tusental 16 5 3" xfId="2269" xr:uid="{DC318E6C-B7CD-4914-B67B-BF13DE530752}"/>
    <cellStyle name="Tusental 16 6" xfId="1545" xr:uid="{7F1A365C-4C50-46F7-9395-53262B13E1A3}"/>
    <cellStyle name="Tusental 16 7" xfId="2270" xr:uid="{1B4DF237-F735-4110-8348-6F428AA8F8D9}"/>
    <cellStyle name="Tusental 17" xfId="800" xr:uid="{0C6C9044-A6C7-4121-97EC-D0D1F1D61254}"/>
    <cellStyle name="Tusental 17 2" xfId="801" xr:uid="{53C32474-5891-4575-8B7E-081C8DAA232D}"/>
    <cellStyle name="Tusental 17 2 2" xfId="802" xr:uid="{C8E7DE33-F7DC-4FE4-B045-1B77A7A0A393}"/>
    <cellStyle name="Tusental 17 2 2 2" xfId="1554" xr:uid="{BBAF7BC8-4695-418E-A66D-D679F87E3C3E}"/>
    <cellStyle name="Tusental 17 2 2 3" xfId="2271" xr:uid="{CF87A56E-9690-4B81-AEAA-8317106CE745}"/>
    <cellStyle name="Tusental 17 2 3" xfId="803" xr:uid="{8B52D39D-E028-4BF8-9B55-E94D60E7EE69}"/>
    <cellStyle name="Tusental 17 2 3 2" xfId="1555" xr:uid="{074534DD-0AE0-4BC7-B9E0-6BD21E11B06D}"/>
    <cellStyle name="Tusental 17 2 3 3" xfId="2272" xr:uid="{8D04D148-9D0D-41F1-A4B8-CB60B49BCBFF}"/>
    <cellStyle name="Tusental 17 2 4" xfId="1553" xr:uid="{E671B7D4-A9CE-46E5-841E-1828356A0D49}"/>
    <cellStyle name="Tusental 17 2 5" xfId="2273" xr:uid="{638B505E-E8B5-4C5F-B258-6025FFFC3CAB}"/>
    <cellStyle name="Tusental 17 3" xfId="804" xr:uid="{626DED19-5AB1-49F4-AA12-E7C3829CBA61}"/>
    <cellStyle name="Tusental 17 3 2" xfId="1556" xr:uid="{F96F36BF-4495-47B2-8E48-65862E2040BF}"/>
    <cellStyle name="Tusental 17 3 3" xfId="2274" xr:uid="{9029C746-A6A5-4453-9E52-1C51DA6A87DD}"/>
    <cellStyle name="Tusental 17 4" xfId="805" xr:uid="{DD09C927-0C5F-425A-BE70-D4499F26BEF0}"/>
    <cellStyle name="Tusental 17 4 2" xfId="1557" xr:uid="{B9CAF97B-81DD-483F-A727-6CCEE6E808CB}"/>
    <cellStyle name="Tusental 17 4 3" xfId="2275" xr:uid="{4E7DA664-4086-41F5-B633-18055D1A7783}"/>
    <cellStyle name="Tusental 17 5" xfId="806" xr:uid="{DE9588B0-7932-4ECD-B2AB-DC9F5A724E3E}"/>
    <cellStyle name="Tusental 17 5 2" xfId="1558" xr:uid="{FC25F7B3-10CE-4151-AAAC-2E1DB2AD672A}"/>
    <cellStyle name="Tusental 17 5 3" xfId="2276" xr:uid="{E5A07970-580A-47FA-9039-896C1440AC21}"/>
    <cellStyle name="Tusental 17 6" xfId="1552" xr:uid="{6A9B5C5B-686F-48C0-83EC-FB34E6955CEE}"/>
    <cellStyle name="Tusental 17 7" xfId="2277" xr:uid="{21EB2280-1C34-4C2C-901D-28733AC43ABA}"/>
    <cellStyle name="Tusental 18" xfId="807" xr:uid="{4AF9A51D-B845-42A1-9819-BEC2B6A23276}"/>
    <cellStyle name="Tusental 18 2" xfId="808" xr:uid="{2DDAF899-AFB3-4C18-8000-9F94B55D9C04}"/>
    <cellStyle name="Tusental 18 2 2" xfId="809" xr:uid="{8C03CA31-A9E6-4ADB-A8AD-B705A19EBFF7}"/>
    <cellStyle name="Tusental 18 2 2 2" xfId="1561" xr:uid="{DDD73A10-F5C2-47EF-AE92-37F4E4BF9190}"/>
    <cellStyle name="Tusental 18 2 2 3" xfId="2278" xr:uid="{28AE239E-A095-4D04-93EE-DD6B9D55813B}"/>
    <cellStyle name="Tusental 18 2 3" xfId="810" xr:uid="{3E03F732-AF4E-4C22-93DE-011FEB48D74C}"/>
    <cellStyle name="Tusental 18 2 3 2" xfId="1562" xr:uid="{67CDB83C-631E-47A1-83B5-BCBA1DB1DEDC}"/>
    <cellStyle name="Tusental 18 2 3 3" xfId="2279" xr:uid="{B28891F0-46CC-490E-B095-DEF7A88295B2}"/>
    <cellStyle name="Tusental 18 2 4" xfId="1560" xr:uid="{BA1DAB6E-693F-4BD2-B3EC-4343C2408526}"/>
    <cellStyle name="Tusental 18 2 5" xfId="2280" xr:uid="{6DDB2E33-89C3-4E7C-B393-33203F703D09}"/>
    <cellStyle name="Tusental 18 3" xfId="811" xr:uid="{293A340D-B83A-4D23-87EC-A8FEF2E6A630}"/>
    <cellStyle name="Tusental 18 3 2" xfId="1563" xr:uid="{6851EBA0-921B-4911-91D4-1AA2797E6BC3}"/>
    <cellStyle name="Tusental 18 3 3" xfId="2281" xr:uid="{456B0DC7-F79E-41F3-82BB-8664054C9E5E}"/>
    <cellStyle name="Tusental 18 4" xfId="812" xr:uid="{C361BDA9-D260-4600-81A5-4A1C5E106678}"/>
    <cellStyle name="Tusental 18 4 2" xfId="1564" xr:uid="{2A97F855-F81B-42EA-B34B-96B3CFBFE862}"/>
    <cellStyle name="Tusental 18 4 3" xfId="2282" xr:uid="{103649EB-D9B0-4EAA-9F8F-45E79B514860}"/>
    <cellStyle name="Tusental 18 5" xfId="813" xr:uid="{56186ACE-AB05-4D26-B818-5644368FEC7A}"/>
    <cellStyle name="Tusental 18 5 2" xfId="1565" xr:uid="{D2DC12BF-A819-4EA4-8E19-50E2A2A3A274}"/>
    <cellStyle name="Tusental 18 5 3" xfId="2283" xr:uid="{7A9C7E6C-ABD1-4436-84E1-A32FE26B8187}"/>
    <cellStyle name="Tusental 18 6" xfId="1559" xr:uid="{EFCA6D40-1B95-4ADF-AFFA-954A93D35621}"/>
    <cellStyle name="Tusental 18 7" xfId="2284" xr:uid="{E14F4B86-0820-4279-A232-B9985D167FB6}"/>
    <cellStyle name="Tusental 19" xfId="814" xr:uid="{AF13BF4F-CCE0-4FDA-90AD-A89927EE04A9}"/>
    <cellStyle name="Tusental 19 2" xfId="815" xr:uid="{8367D4E2-9A31-4369-AA30-49423C0B85CD}"/>
    <cellStyle name="Tusental 19 2 2" xfId="816" xr:uid="{9E91869C-0723-4FE7-89D9-6CF757735D75}"/>
    <cellStyle name="Tusental 19 2 2 2" xfId="1568" xr:uid="{D5A65C04-4E91-4322-9AC8-86FAE3A54A9F}"/>
    <cellStyle name="Tusental 19 2 2 3" xfId="2285" xr:uid="{30438267-DD26-4F49-95B6-2AD3B2FD75CA}"/>
    <cellStyle name="Tusental 19 2 3" xfId="817" xr:uid="{92BE643B-24FE-474B-805A-3A1E9EBF03E7}"/>
    <cellStyle name="Tusental 19 2 3 2" xfId="1569" xr:uid="{2BE177F1-080B-4B2C-8E6D-5E96570416CC}"/>
    <cellStyle name="Tusental 19 2 3 3" xfId="2286" xr:uid="{8F73BC36-8332-42DF-B8A8-BA23FC7F7ED4}"/>
    <cellStyle name="Tusental 19 2 4" xfId="1567" xr:uid="{F0CE6624-CC5B-4879-8729-B6193697A26F}"/>
    <cellStyle name="Tusental 19 2 5" xfId="2287" xr:uid="{2DA92481-EC34-4994-BEE0-A82E83E93B75}"/>
    <cellStyle name="Tusental 19 3" xfId="818" xr:uid="{3CAD9B68-6F3E-4BD3-BE22-879696CACD5A}"/>
    <cellStyle name="Tusental 19 3 2" xfId="1570" xr:uid="{63F47C42-6D6F-47E0-BC41-E8261547B92B}"/>
    <cellStyle name="Tusental 19 3 3" xfId="2288" xr:uid="{6713B35F-F5AC-4CAA-AB3F-316C578E62CE}"/>
    <cellStyle name="Tusental 19 4" xfId="819" xr:uid="{333FCE06-6484-4105-84FD-825CDCD75ABF}"/>
    <cellStyle name="Tusental 19 4 2" xfId="1571" xr:uid="{86257D32-41DB-45F5-A396-B6233A52ED29}"/>
    <cellStyle name="Tusental 19 4 3" xfId="2289" xr:uid="{C0A8B4BC-2A7C-4C01-BEBA-66CF1C9143E6}"/>
    <cellStyle name="Tusental 19 5" xfId="820" xr:uid="{4BF6B7E1-F936-41FE-BB9B-0F56AE4E0C2F}"/>
    <cellStyle name="Tusental 19 5 2" xfId="1572" xr:uid="{A1894B97-0353-441A-993D-7E95F654DC19}"/>
    <cellStyle name="Tusental 19 5 3" xfId="2290" xr:uid="{69B9D32C-2813-42BA-B762-E462A874A0B5}"/>
    <cellStyle name="Tusental 19 6" xfId="1566" xr:uid="{6A11A83C-0F94-443C-836C-D4559A434F14}"/>
    <cellStyle name="Tusental 19 7" xfId="2291" xr:uid="{4F6D142C-B67C-40CD-92E8-EAC0067B171E}"/>
    <cellStyle name="Tusental 2" xfId="821" xr:uid="{2F0679E0-3A85-4030-BC02-A64E791974C5}"/>
    <cellStyle name="Tusental 2 2" xfId="822" xr:uid="{3476E42F-43C4-4F04-85B7-D97E18777772}"/>
    <cellStyle name="Tusental 2 2 2" xfId="1574" xr:uid="{C5A8B814-84CC-4776-952A-069153267F29}"/>
    <cellStyle name="Tusental 2 2 3" xfId="2292" xr:uid="{C1908492-8943-488A-A108-A819F2E942E0}"/>
    <cellStyle name="Tusental 2 3" xfId="823" xr:uid="{EFEE9997-4C65-4987-95B5-47FE0C8807A1}"/>
    <cellStyle name="Tusental 2 3 2" xfId="1575" xr:uid="{E9D2E9E3-B6C7-4431-A2DF-F9187056D382}"/>
    <cellStyle name="Tusental 2 3 3" xfId="2293" xr:uid="{A5357924-6DB7-461D-9B20-FAEA72BD1DA5}"/>
    <cellStyle name="Tusental 2 4" xfId="1573" xr:uid="{9F694626-C48D-491E-BD7C-9E6C8C24CA7D}"/>
    <cellStyle name="Tusental 2 5" xfId="2294" xr:uid="{44B75CCF-D965-4678-902C-125EC7B87EDE}"/>
    <cellStyle name="Tusental 20" xfId="824" xr:uid="{14B4F934-2F02-4C75-BFC4-B4C067E83407}"/>
    <cellStyle name="Tusental 20 2" xfId="825" xr:uid="{D9AE4B0B-086D-4C5A-9A98-CB51E83B3D4C}"/>
    <cellStyle name="Tusental 20 2 2" xfId="826" xr:uid="{3A60D18F-6D56-4FF9-AB53-0C3F85B96E06}"/>
    <cellStyle name="Tusental 20 2 2 2" xfId="1578" xr:uid="{5E980B51-5610-4D8F-8028-289D91A77CD4}"/>
    <cellStyle name="Tusental 20 2 2 3" xfId="2295" xr:uid="{93AFD446-B684-4DD4-B1B8-C7A43BEB648F}"/>
    <cellStyle name="Tusental 20 2 3" xfId="827" xr:uid="{43DADC0C-F578-48F8-81E5-B5B41074AC03}"/>
    <cellStyle name="Tusental 20 2 3 2" xfId="1579" xr:uid="{9F6FE7CC-5854-40B1-84A3-74F68558FF39}"/>
    <cellStyle name="Tusental 20 2 3 3" xfId="2296" xr:uid="{0D6CE715-C098-4775-874F-C5B3523D7E2A}"/>
    <cellStyle name="Tusental 20 2 4" xfId="1577" xr:uid="{8ACF1E26-8041-468D-8E6B-03F11388CE32}"/>
    <cellStyle name="Tusental 20 2 5" xfId="2297" xr:uid="{579CD87E-BCD7-48B9-9CA6-67025EFF7CEE}"/>
    <cellStyle name="Tusental 20 3" xfId="828" xr:uid="{E6107D26-862B-4A44-AB29-8F0F30F6EA56}"/>
    <cellStyle name="Tusental 20 3 2" xfId="1580" xr:uid="{6B541A3D-B72E-4030-A646-47B4A36B7C1D}"/>
    <cellStyle name="Tusental 20 3 3" xfId="2298" xr:uid="{2583AD1C-72B5-4961-96F4-8BC624092B92}"/>
    <cellStyle name="Tusental 20 4" xfId="829" xr:uid="{2E72D2F9-0D52-4DC6-B481-0E3F055E7799}"/>
    <cellStyle name="Tusental 20 4 2" xfId="1581" xr:uid="{686026CC-AB1D-4FA2-BA02-8E6424CDB510}"/>
    <cellStyle name="Tusental 20 4 3" xfId="2299" xr:uid="{87693AB0-21D2-4CEA-8EE2-5E64C9CDE994}"/>
    <cellStyle name="Tusental 20 5" xfId="830" xr:uid="{C19EC57D-2DD0-48BB-87CD-4EAC29781F72}"/>
    <cellStyle name="Tusental 20 5 2" xfId="1582" xr:uid="{68D5F0C4-967B-4608-87BD-1EF5C796EC81}"/>
    <cellStyle name="Tusental 20 5 3" xfId="2300" xr:uid="{87D37A1A-1512-47F2-84C7-B7260A49F473}"/>
    <cellStyle name="Tusental 20 6" xfId="1576" xr:uid="{8282AD92-9554-4A2C-89FD-44610BAE3048}"/>
    <cellStyle name="Tusental 20 7" xfId="2301" xr:uid="{8A4D1B9E-FE86-4293-A776-659091718BC8}"/>
    <cellStyle name="Tusental 21" xfId="831" xr:uid="{B1CDB865-C578-4D14-9034-8185BF20818D}"/>
    <cellStyle name="Tusental 21 2" xfId="832" xr:uid="{2623FC22-881A-4A46-8915-3A5A411CD1CD}"/>
    <cellStyle name="Tusental 21 2 2" xfId="833" xr:uid="{4A74D7C2-D994-41AC-B6DA-9688286A9431}"/>
    <cellStyle name="Tusental 21 2 2 2" xfId="1585" xr:uid="{2B7B2B45-3BC9-4F72-B5DB-5A326200310A}"/>
    <cellStyle name="Tusental 21 2 2 3" xfId="2302" xr:uid="{8B5A544B-8E48-40C3-A4F0-C71837B3A3EB}"/>
    <cellStyle name="Tusental 21 2 3" xfId="834" xr:uid="{CFC5C89C-A5D5-4660-94F8-BB83171332F1}"/>
    <cellStyle name="Tusental 21 2 3 2" xfId="1586" xr:uid="{570F14B5-C2DB-4C61-8B64-7DEAADCC32D9}"/>
    <cellStyle name="Tusental 21 2 3 3" xfId="2303" xr:uid="{0937176C-FA52-4FF5-A5DB-B770A792238F}"/>
    <cellStyle name="Tusental 21 2 4" xfId="1584" xr:uid="{D24D715C-EA86-4143-89F9-3B7C29F83A79}"/>
    <cellStyle name="Tusental 21 2 5" xfId="2304" xr:uid="{7899CE93-BF6C-4397-A3F3-5203F5A202A4}"/>
    <cellStyle name="Tusental 21 3" xfId="835" xr:uid="{7249A916-F412-4373-B58A-BBB307516821}"/>
    <cellStyle name="Tusental 21 3 2" xfId="1587" xr:uid="{3C72CC2B-33D1-4100-8A20-FDB598982FEA}"/>
    <cellStyle name="Tusental 21 3 3" xfId="2305" xr:uid="{539CBFED-605B-481D-BD30-D5FB162F10FB}"/>
    <cellStyle name="Tusental 21 4" xfId="836" xr:uid="{3BA5BD95-45A6-45D5-8F17-BE5AD0907ED1}"/>
    <cellStyle name="Tusental 21 4 2" xfId="1588" xr:uid="{C0DADF30-EC39-4C50-9339-4248B21D38EA}"/>
    <cellStyle name="Tusental 21 4 3" xfId="2306" xr:uid="{44B340D4-CAC3-4611-A8E2-36DDF2EB5234}"/>
    <cellStyle name="Tusental 21 5" xfId="837" xr:uid="{1AA81011-FDCF-459F-A1D0-BE5ADBD79007}"/>
    <cellStyle name="Tusental 21 5 2" xfId="1589" xr:uid="{A6CEDFD6-E7FF-4EF3-B7E4-A836EE8A3796}"/>
    <cellStyle name="Tusental 21 5 3" xfId="2307" xr:uid="{E8B6A52A-6C02-4DBA-BED4-198028B7BCE5}"/>
    <cellStyle name="Tusental 21 6" xfId="1583" xr:uid="{02A161E3-A6E5-4511-8FE8-435B93AF5765}"/>
    <cellStyle name="Tusental 21 7" xfId="2308" xr:uid="{710AF1BD-213A-4113-88BE-C39582AF67A0}"/>
    <cellStyle name="Tusental 22" xfId="838" xr:uid="{B29D9915-D416-4539-B9ED-DB13925309FA}"/>
    <cellStyle name="Tusental 22 2" xfId="839" xr:uid="{E0554622-74A3-4EFB-A072-F4320F7607A1}"/>
    <cellStyle name="Tusental 22 2 2" xfId="840" xr:uid="{4F662A14-D4ED-46BF-B89A-AEFB32FC0C53}"/>
    <cellStyle name="Tusental 22 2 2 2" xfId="1592" xr:uid="{097AD611-293A-43C9-8791-4F5AC8794A7C}"/>
    <cellStyle name="Tusental 22 2 2 3" xfId="2309" xr:uid="{16A7A019-980D-4248-902E-A5DE2750CC53}"/>
    <cellStyle name="Tusental 22 2 3" xfId="841" xr:uid="{CDB6A7D7-564B-4116-BBF7-52DECDB057D8}"/>
    <cellStyle name="Tusental 22 2 3 2" xfId="1593" xr:uid="{A6AE5284-93A1-41B9-AA36-1D3D54ECFD5E}"/>
    <cellStyle name="Tusental 22 2 3 3" xfId="2310" xr:uid="{926E9CEA-A345-4D24-8BB3-9B2489D5C50D}"/>
    <cellStyle name="Tusental 22 2 4" xfId="1591" xr:uid="{FE554745-114A-4E50-AB45-440AD528EAD3}"/>
    <cellStyle name="Tusental 22 2 5" xfId="2311" xr:uid="{803CAB21-8F6B-418F-8DAA-BCB38FBC48A3}"/>
    <cellStyle name="Tusental 22 3" xfId="842" xr:uid="{ECA0F830-01F6-4DAF-B0D7-5D3DAB38ACEB}"/>
    <cellStyle name="Tusental 22 3 2" xfId="1594" xr:uid="{542B104A-41BF-42C5-A87A-565673ECFFD8}"/>
    <cellStyle name="Tusental 22 3 3" xfId="2312" xr:uid="{9E17A1C1-B2E5-41EC-87F3-121DA8D67AC6}"/>
    <cellStyle name="Tusental 22 4" xfId="843" xr:uid="{78DAFC70-A8DA-4A68-9C08-E6DCB68C7C51}"/>
    <cellStyle name="Tusental 22 4 2" xfId="1595" xr:uid="{24C91E37-D25E-4757-9F7E-A7B12E5CEFA0}"/>
    <cellStyle name="Tusental 22 4 3" xfId="2313" xr:uid="{9BA0DD5E-C2CE-4DF1-B11C-4FE264B3FD80}"/>
    <cellStyle name="Tusental 22 5" xfId="844" xr:uid="{208C1AB2-4C8D-4C5C-A830-4FA5E2BB5FA0}"/>
    <cellStyle name="Tusental 22 5 2" xfId="1596" xr:uid="{4BD31A82-AEE4-4733-9F36-ACF6E8DFD54C}"/>
    <cellStyle name="Tusental 22 5 3" xfId="2314" xr:uid="{955E3B8A-A944-4FA5-849F-AFEF4F9F4FE5}"/>
    <cellStyle name="Tusental 22 6" xfId="1590" xr:uid="{7CD0CBAC-9CB8-464E-B2B8-3131856D4D1C}"/>
    <cellStyle name="Tusental 22 7" xfId="2315" xr:uid="{FD1EA729-C68D-4A4B-B565-A8124682C6C6}"/>
    <cellStyle name="Tusental 23" xfId="845" xr:uid="{E55E8B8D-AA50-4A73-891C-BC9DD56CF937}"/>
    <cellStyle name="Tusental 23 2" xfId="846" xr:uid="{8BD8A9E5-39D1-494B-A837-95AB4DADE531}"/>
    <cellStyle name="Tusental 23 2 2" xfId="847" xr:uid="{BAB4A739-A397-4C2A-87CC-2185DFB3AE52}"/>
    <cellStyle name="Tusental 23 2 2 2" xfId="1599" xr:uid="{DC71A7A9-EA91-49FB-A862-901B5B97D35C}"/>
    <cellStyle name="Tusental 23 2 2 3" xfId="2316" xr:uid="{CF05FF7B-2723-4DFA-9B09-71BEF2E34578}"/>
    <cellStyle name="Tusental 23 2 3" xfId="848" xr:uid="{5DAD369B-6CAD-438F-9F53-DFF244537ECC}"/>
    <cellStyle name="Tusental 23 2 3 2" xfId="1600" xr:uid="{B07B25EA-3D49-417C-AD57-E22E34BAC491}"/>
    <cellStyle name="Tusental 23 2 3 3" xfId="2317" xr:uid="{6B4EBCD2-D586-4799-8787-BEC4906AFFDA}"/>
    <cellStyle name="Tusental 23 2 4" xfId="1598" xr:uid="{0444436B-329A-43C6-98EB-2F0777FCB15E}"/>
    <cellStyle name="Tusental 23 2 5" xfId="2318" xr:uid="{00501886-421D-48A4-834A-A485F1952D81}"/>
    <cellStyle name="Tusental 23 3" xfId="849" xr:uid="{061EEB67-2BD4-4045-91BB-0926ECED1D37}"/>
    <cellStyle name="Tusental 23 3 2" xfId="850" xr:uid="{02027452-73E7-49A1-B42D-ABD9DD0C801B}"/>
    <cellStyle name="Tusental 23 3 2 2" xfId="1602" xr:uid="{73D19E6B-54B6-4359-B0C7-F23448AF6032}"/>
    <cellStyle name="Tusental 23 3 2 3" xfId="2319" xr:uid="{525DB36B-878A-4600-BFAB-C728CB16B293}"/>
    <cellStyle name="Tusental 23 3 3" xfId="1601" xr:uid="{C05695F0-1806-457A-864B-4F3092FBB4E4}"/>
    <cellStyle name="Tusental 23 3 4" xfId="2320" xr:uid="{992A7434-0F9C-4216-B43E-2705C6CF6AB5}"/>
    <cellStyle name="Tusental 23 4" xfId="851" xr:uid="{499F7F46-9912-41CE-A838-248A164EB883}"/>
    <cellStyle name="Tusental 23 4 2" xfId="1603" xr:uid="{0B3CB6BB-D44E-4F3C-9AF4-EADC5F42DDDF}"/>
    <cellStyle name="Tusental 23 4 3" xfId="2321" xr:uid="{91A4F2F4-3060-4EA0-9BC1-189CA11FECE1}"/>
    <cellStyle name="Tusental 23 5" xfId="852" xr:uid="{3BE9016D-D334-4200-9EAE-B5014F64FA66}"/>
    <cellStyle name="Tusental 23 5 2" xfId="1604" xr:uid="{2F996996-72B1-4238-A90D-0E87073D3DA4}"/>
    <cellStyle name="Tusental 23 5 3" xfId="2322" xr:uid="{BEC03015-F73B-4386-B5CB-2AF3FC47AD10}"/>
    <cellStyle name="Tusental 23 6" xfId="1597" xr:uid="{4762B733-A01D-4491-9253-9380E9B63A43}"/>
    <cellStyle name="Tusental 23 7" xfId="2323" xr:uid="{58D44C7F-0ECE-40D8-83B4-7D030F171A3D}"/>
    <cellStyle name="Tusental 24" xfId="853" xr:uid="{364BEA2F-A319-4F64-B713-FA1B02329792}"/>
    <cellStyle name="Tusental 25" xfId="854" xr:uid="{F215011D-63D3-48B9-B30C-50B3DDA6682B}"/>
    <cellStyle name="Tusental 26" xfId="855" xr:uid="{C5263299-CEAF-40D8-8607-EEDEFC834AEA}"/>
    <cellStyle name="Tusental 27" xfId="856" xr:uid="{044680DE-80BE-4C64-85FA-4353F4AF4E0D}"/>
    <cellStyle name="Tusental 28" xfId="857" xr:uid="{5933F419-E369-4D42-890C-52D75EF10512}"/>
    <cellStyle name="Tusental 29" xfId="858" xr:uid="{F6CA9967-91E3-45A6-B21E-A0C04CF7D539}"/>
    <cellStyle name="Tusental 3" xfId="859" xr:uid="{EED08178-FE77-4E9F-BCE9-C14A0118F823}"/>
    <cellStyle name="Tusental 3 2" xfId="860" xr:uid="{002774F7-FF65-481B-9327-EE76644318EB}"/>
    <cellStyle name="Tusental 3 2 2" xfId="1606" xr:uid="{2F2CA471-9EE3-4C77-8026-0CE6CF9671CC}"/>
    <cellStyle name="Tusental 3 2 3" xfId="2324" xr:uid="{82D80C1A-F437-4F04-88C4-65E88FCEA575}"/>
    <cellStyle name="Tusental 3 3" xfId="861" xr:uid="{CC2DEB77-A4A7-4C71-AEE6-12078797B524}"/>
    <cellStyle name="Tusental 3 3 2" xfId="1607" xr:uid="{501CA81B-86F5-41EF-AC26-9944C243CF51}"/>
    <cellStyle name="Tusental 3 3 3" xfId="2325" xr:uid="{EFC53673-D80C-4E21-89EA-6790EADEAAB6}"/>
    <cellStyle name="Tusental 3 4" xfId="862" xr:uid="{BBCF94AA-5D0A-4C00-A31C-BB8C937B9AA6}"/>
    <cellStyle name="Tusental 3 4 2" xfId="1608" xr:uid="{A5FA7865-05A3-4674-A88D-D45E96F43534}"/>
    <cellStyle name="Tusental 3 4 3" xfId="2326" xr:uid="{8891148F-2283-4768-8EBA-38274AE5A8DC}"/>
    <cellStyle name="Tusental 3 5" xfId="1605" xr:uid="{A4397474-625A-4F35-BD43-8F863CC17DF5}"/>
    <cellStyle name="Tusental 3 6" xfId="2327" xr:uid="{795267F8-6156-4E91-849E-C658A65CC872}"/>
    <cellStyle name="Tusental 30" xfId="863" xr:uid="{C334CE17-9FDF-4688-B789-4FA5C65FFF1D}"/>
    <cellStyle name="Tusental 31" xfId="864" xr:uid="{9855DA89-75B9-4768-85BE-EB2C6FD841FD}"/>
    <cellStyle name="Tusental 32" xfId="865" xr:uid="{0F4FB2EC-CA47-430B-B166-688841D8B8AD}"/>
    <cellStyle name="Tusental 33" xfId="866" xr:uid="{55B5FD25-2430-4011-A2CE-EF7E9BA2D8DD}"/>
    <cellStyle name="Tusental 34" xfId="867" xr:uid="{5DF95A82-892F-4692-8543-42C4C7918282}"/>
    <cellStyle name="Tusental 35" xfId="868" xr:uid="{F9DE55BC-CC76-4491-9D03-281F2320E0FE}"/>
    <cellStyle name="Tusental 36" xfId="869" xr:uid="{6ABC2841-6B23-47FF-8261-2A1C195B9CAA}"/>
    <cellStyle name="Tusental 37" xfId="870" xr:uid="{13121C08-B473-4814-97FF-B8EBAA22C2D0}"/>
    <cellStyle name="Tusental 38" xfId="871" xr:uid="{8E277ACD-817B-4BE4-9A5D-66D838B23C58}"/>
    <cellStyle name="Tusental 39" xfId="872" xr:uid="{F20C5342-B2CD-4021-B6E2-E845EB8D1E66}"/>
    <cellStyle name="Tusental 4" xfId="873" xr:uid="{F69995FC-5732-484D-A0E9-4CB13DEDDA0C}"/>
    <cellStyle name="Tusental 4 2" xfId="874" xr:uid="{D28FF80D-7751-4943-83B2-A2E5B2F81C1A}"/>
    <cellStyle name="Tusental 4 2 2" xfId="875" xr:uid="{EA7BF950-24B9-4985-BF8C-29AC3FBFBCB2}"/>
    <cellStyle name="Tusental 4 2 2 2" xfId="1611" xr:uid="{442C2732-CB7A-4436-BE4B-9532137D1795}"/>
    <cellStyle name="Tusental 4 2 2 3" xfId="2328" xr:uid="{4EDED6EB-3466-4BD6-A075-0D8CEA09E5C9}"/>
    <cellStyle name="Tusental 4 2 3" xfId="876" xr:uid="{BCE0B87B-7528-49D3-B0BC-3BAAD2CDBC2E}"/>
    <cellStyle name="Tusental 4 2 3 2" xfId="1612" xr:uid="{472D04CA-11F0-49EE-83E1-E97707C4B28E}"/>
    <cellStyle name="Tusental 4 2 3 3" xfId="2329" xr:uid="{48C8387E-8348-4464-9FA9-F9DAE530776F}"/>
    <cellStyle name="Tusental 4 2 4" xfId="1610" xr:uid="{02AE23B2-6A5B-43A4-B289-318475414824}"/>
    <cellStyle name="Tusental 4 2 5" xfId="2330" xr:uid="{7D5683EC-4D4A-4C46-A8CC-9DB568A0FDF0}"/>
    <cellStyle name="Tusental 4 3" xfId="877" xr:uid="{74E59AB4-523A-48B8-8DDF-5B9575D8B6E3}"/>
    <cellStyle name="Tusental 4 3 2" xfId="1613" xr:uid="{CC3A8DAE-444C-4C85-8D73-BDE09738C2A7}"/>
    <cellStyle name="Tusental 4 3 3" xfId="2331" xr:uid="{25FA59B0-865F-4A77-95AE-348FD26716B1}"/>
    <cellStyle name="Tusental 4 4" xfId="878" xr:uid="{C3D228FA-BEFC-4305-8C09-1258AA9C6F43}"/>
    <cellStyle name="Tusental 4 4 2" xfId="1614" xr:uid="{9C2018D3-93E5-45F0-81B5-FD3E3F006386}"/>
    <cellStyle name="Tusental 4 4 3" xfId="2332" xr:uid="{19C3DB90-79EC-4E3E-A6C2-4CE802C8DF9C}"/>
    <cellStyle name="Tusental 4 5" xfId="879" xr:uid="{790D50F9-8846-41E7-A788-94FE64F1EC22}"/>
    <cellStyle name="Tusental 4 5 2" xfId="1615" xr:uid="{22BE9726-1BA3-4F6A-8B39-3B16344E1D9A}"/>
    <cellStyle name="Tusental 4 5 3" xfId="2333" xr:uid="{2DAA423C-E9DA-4C6B-878E-7D8F6C1AF4D1}"/>
    <cellStyle name="Tusental 4 6" xfId="1609" xr:uid="{13B489CF-C60C-4FE1-947F-A98B57231EA5}"/>
    <cellStyle name="Tusental 4 7" xfId="2334" xr:uid="{A3C05189-3A07-49C8-BB00-55B13189C9D0}"/>
    <cellStyle name="Tusental 40" xfId="880" xr:uid="{00203617-FD18-402B-B0BD-5C3F7FFC3C02}"/>
    <cellStyle name="Tusental 41" xfId="881" xr:uid="{F9DD1567-8C36-45F4-978B-2886C5CD1A07}"/>
    <cellStyle name="Tusental 42" xfId="882" xr:uid="{ABE100D0-0A3A-4771-B69A-5DF0FEA05664}"/>
    <cellStyle name="Tusental 42 2" xfId="1616" xr:uid="{BD7B5249-918C-45EC-BDE9-8C3335BFB597}"/>
    <cellStyle name="Tusental 42 3" xfId="2335" xr:uid="{2EE8F786-C9E0-4CDF-ABC0-79B950583410}"/>
    <cellStyle name="Tusental 43" xfId="883" xr:uid="{A5B60767-1F2A-4A7C-A239-7759C2F6AE1C}"/>
    <cellStyle name="Tusental 43 2" xfId="1617" xr:uid="{239B0F6B-5FB7-4659-A511-7B17943E3A53}"/>
    <cellStyle name="Tusental 43 3" xfId="2336" xr:uid="{D51E6F86-1CC2-4D98-B7B7-CF9A242904DD}"/>
    <cellStyle name="Tusental 44" xfId="884" xr:uid="{25706031-361B-4A0F-9C66-97D704F5A1A0}"/>
    <cellStyle name="Tusental 44 2" xfId="1618" xr:uid="{0E9C11D3-F961-4E91-97D7-5160C57B14F3}"/>
    <cellStyle name="Tusental 44 3" xfId="2337" xr:uid="{7EE4C1E3-1C5E-4352-90D8-466020817AB6}"/>
    <cellStyle name="Tusental 45" xfId="885" xr:uid="{1FFFFEE6-410F-4691-B51F-4F042970C6EA}"/>
    <cellStyle name="Tusental 45 2" xfId="1619" xr:uid="{97AFFEE1-8674-4363-A33F-DAE01BAE6F3F}"/>
    <cellStyle name="Tusental 45 3" xfId="2338" xr:uid="{0C1BA44B-DD4A-4798-81F4-13BBC46C77AE}"/>
    <cellStyle name="Tusental 46" xfId="886" xr:uid="{A5EA9834-077F-4E2F-9389-60BA046A69EE}"/>
    <cellStyle name="Tusental 46 2" xfId="1620" xr:uid="{2202A6B2-7E7D-4620-8F0F-D991F5327D4A}"/>
    <cellStyle name="Tusental 46 3" xfId="2339" xr:uid="{56BE6F3A-F577-4C67-8E8A-75D6302C1B31}"/>
    <cellStyle name="Tusental 47" xfId="887" xr:uid="{A56E55B2-AE92-4C63-8B37-03E00855A19C}"/>
    <cellStyle name="Tusental 47 2" xfId="1621" xr:uid="{8F882B32-2ED7-434E-B053-5CA3F863C341}"/>
    <cellStyle name="Tusental 47 3" xfId="2340" xr:uid="{EC8B037F-0289-4CB5-B2EA-9071AABC3CB9}"/>
    <cellStyle name="Tusental 48" xfId="888" xr:uid="{BA441896-A28B-4D48-BB2E-43673ECA13AA}"/>
    <cellStyle name="Tusental 48 2" xfId="1622" xr:uid="{F7B61396-23E2-47DB-A85B-89071F1B3997}"/>
    <cellStyle name="Tusental 48 3" xfId="2341" xr:uid="{EA738B4B-E809-483A-B33A-4BB809604099}"/>
    <cellStyle name="Tusental 49" xfId="889" xr:uid="{A6C16C55-44C1-4552-9F0C-F7B00808726C}"/>
    <cellStyle name="Tusental 49 2" xfId="1623" xr:uid="{58C0E0DA-0114-42C9-B0C4-92B6CDB2DB42}"/>
    <cellStyle name="Tusental 49 3" xfId="2342" xr:uid="{7817723C-6E47-4216-9C6D-A154E061749A}"/>
    <cellStyle name="Tusental 5" xfId="890" xr:uid="{73C4882A-BD45-4C8F-9B3C-516C4B76E1CA}"/>
    <cellStyle name="Tusental 5 2" xfId="891" xr:uid="{FD7D5082-7AEE-44D0-8F4C-0FCB3133074A}"/>
    <cellStyle name="Tusental 5 2 2" xfId="892" xr:uid="{34C764F6-7A89-485F-BDD8-E3FF4CA31F29}"/>
    <cellStyle name="Tusental 5 2 2 2" xfId="1626" xr:uid="{4A2CB53F-F6C6-495B-9E97-EEEEE5ACC2F3}"/>
    <cellStyle name="Tusental 5 2 2 3" xfId="2343" xr:uid="{F2E30119-16A2-40F8-BBFA-A7A30C23C859}"/>
    <cellStyle name="Tusental 5 2 3" xfId="893" xr:uid="{C5A304D6-DABA-46BF-8DF8-623D37776AB5}"/>
    <cellStyle name="Tusental 5 2 3 2" xfId="1627" xr:uid="{C9161B22-8B68-43FC-9226-84BCF602A7D1}"/>
    <cellStyle name="Tusental 5 2 3 3" xfId="2344" xr:uid="{5D14729F-03B0-4449-A316-1EB14339D242}"/>
    <cellStyle name="Tusental 5 2 4" xfId="1625" xr:uid="{01F37595-3AB1-4E2A-BC87-28B4B4641BCC}"/>
    <cellStyle name="Tusental 5 2 5" xfId="2345" xr:uid="{D530E345-82E9-48EF-9216-B90B48F45EFF}"/>
    <cellStyle name="Tusental 5 3" xfId="894" xr:uid="{F2409910-18DC-46EF-855D-77E5DD02EA68}"/>
    <cellStyle name="Tusental 5 3 2" xfId="1628" xr:uid="{20A4C809-0311-4C89-9425-18F91CD90F6E}"/>
    <cellStyle name="Tusental 5 3 3" xfId="2346" xr:uid="{95920EC2-BF66-4CF5-8354-3E0B9A88581A}"/>
    <cellStyle name="Tusental 5 4" xfId="895" xr:uid="{7524F5D1-C693-4FB9-8AAF-56C65BEF18D9}"/>
    <cellStyle name="Tusental 5 4 2" xfId="1629" xr:uid="{CF4B834B-763F-4B69-BF2C-242DC6403A5B}"/>
    <cellStyle name="Tusental 5 4 3" xfId="2347" xr:uid="{0AB0DD68-270A-4214-B589-44DD6CB5175E}"/>
    <cellStyle name="Tusental 5 5" xfId="896" xr:uid="{288B2CA9-C60F-4FAC-8CB1-A39430A6DB6A}"/>
    <cellStyle name="Tusental 5 5 2" xfId="1630" xr:uid="{243C8255-1AE1-493C-9116-53E20900AEA4}"/>
    <cellStyle name="Tusental 5 5 3" xfId="2348" xr:uid="{25DA95B6-85C4-4111-8B71-5892BB3A8881}"/>
    <cellStyle name="Tusental 5 6" xfId="1624" xr:uid="{586D0899-AB11-4E68-845E-EB84E6DAF824}"/>
    <cellStyle name="Tusental 5 7" xfId="2349" xr:uid="{35EE0A96-17DE-4E16-907E-4C8F1E7D2AB3}"/>
    <cellStyle name="Tusental 50" xfId="897" xr:uid="{9C1090C9-4A30-4100-A754-4EC56676D66C}"/>
    <cellStyle name="Tusental 50 2" xfId="1631" xr:uid="{C942487A-5B3E-4DD1-8548-59E2A0767067}"/>
    <cellStyle name="Tusental 50 3" xfId="2350" xr:uid="{4428CA0D-CF8B-4045-9E77-2D5DE78B0E75}"/>
    <cellStyle name="Tusental 51" xfId="898" xr:uid="{FFF3F3DD-1AEB-427C-A512-3369D6981C5C}"/>
    <cellStyle name="Tusental 51 2" xfId="1632" xr:uid="{B6E51A40-9420-4FEA-9BCF-960E00F970E4}"/>
    <cellStyle name="Tusental 51 3" xfId="2351" xr:uid="{7C99F94C-CEAB-428B-B3E7-00BC45DFDD8C}"/>
    <cellStyle name="Tusental 52" xfId="899" xr:uid="{45940766-351F-4BB8-9786-5A15D118C17F}"/>
    <cellStyle name="Tusental 52 2" xfId="1633" xr:uid="{C68D5071-CB41-4C37-9953-C875E9B21F19}"/>
    <cellStyle name="Tusental 52 3" xfId="2352" xr:uid="{9049C046-A83B-4D90-93D9-626ABEB53305}"/>
    <cellStyle name="Tusental 53" xfId="900" xr:uid="{0FDB234E-C5F4-4B07-8AF1-27931FC1E1E6}"/>
    <cellStyle name="Tusental 53 2" xfId="1634" xr:uid="{96E65BDB-A1BC-4893-9295-E4945DAFBC5E}"/>
    <cellStyle name="Tusental 53 3" xfId="2353" xr:uid="{1356D44A-47D1-4F46-93A5-0FD97F8D6F0F}"/>
    <cellStyle name="Tusental 54" xfId="901" xr:uid="{9E5AD7C4-1E4F-4079-91C3-87B2204D2CB1}"/>
    <cellStyle name="Tusental 54 2" xfId="1635" xr:uid="{9CC00D6C-0731-4C99-9C22-BCC80C33BDB9}"/>
    <cellStyle name="Tusental 54 3" xfId="2354" xr:uid="{223257D2-7127-4EA0-A2DF-1741A067E239}"/>
    <cellStyle name="Tusental 55" xfId="902" xr:uid="{68F2D637-D108-4C1A-ADD9-C7BA2EAFD7E2}"/>
    <cellStyle name="Tusental 55 2" xfId="1636" xr:uid="{9FA72A2D-EBFA-4084-A14F-CBEA913DA1E4}"/>
    <cellStyle name="Tusental 55 3" xfId="2355" xr:uid="{851E2C4E-0774-4DC7-AC6F-1C5C7CD265BF}"/>
    <cellStyle name="Tusental 56" xfId="903" xr:uid="{DE0A2947-74A8-4CD5-9D26-1EF68697F5C3}"/>
    <cellStyle name="Tusental 56 2" xfId="1637" xr:uid="{904D92B3-E997-4606-B273-BD0E80A3985E}"/>
    <cellStyle name="Tusental 56 3" xfId="2356" xr:uid="{6CFD9DDE-BAD2-4AC5-91E6-ABE18EDE3825}"/>
    <cellStyle name="Tusental 57" xfId="904" xr:uid="{578D4393-5FA9-4997-8F10-7930452712E9}"/>
    <cellStyle name="Tusental 57 2" xfId="1638" xr:uid="{4FE6587B-0797-4A07-8628-5FE137141F91}"/>
    <cellStyle name="Tusental 57 3" xfId="2357" xr:uid="{DB19A643-9E7C-4D56-AF42-35434A794235}"/>
    <cellStyle name="Tusental 58" xfId="905" xr:uid="{1A69AC72-4907-4C6C-B321-95B002D91794}"/>
    <cellStyle name="Tusental 58 2" xfId="1639" xr:uid="{D971EC75-3CF3-4777-A169-0DB8C879FBF6}"/>
    <cellStyle name="Tusental 58 3" xfId="2358" xr:uid="{90AB3F68-BBBC-4A1A-B1C4-3D94941A4BE4}"/>
    <cellStyle name="Tusental 59" xfId="906" xr:uid="{70E11D66-A1BC-4A50-8ACB-C2951370501C}"/>
    <cellStyle name="Tusental 59 2" xfId="1640" xr:uid="{16F258AF-3DD5-41B4-96C9-CA0BF94F48F5}"/>
    <cellStyle name="Tusental 59 3" xfId="2359" xr:uid="{65321515-AE88-424A-A2FA-4CFD6F750126}"/>
    <cellStyle name="Tusental 6" xfId="907" xr:uid="{1F011477-61F6-4773-8BC9-856E969CDDC4}"/>
    <cellStyle name="Tusental 6 2" xfId="908" xr:uid="{4E225A22-074E-47C1-81FF-416B22470B9D}"/>
    <cellStyle name="Tusental 6 2 2" xfId="909" xr:uid="{4BB3EEC5-76FF-4CD0-A286-6B84CA57CAC1}"/>
    <cellStyle name="Tusental 6 2 2 2" xfId="1643" xr:uid="{9DFD7E99-D9B6-48F3-BAD5-05FE1C46C0EC}"/>
    <cellStyle name="Tusental 6 2 2 3" xfId="2360" xr:uid="{7E123267-85BB-48B0-9A5D-850E218F1655}"/>
    <cellStyle name="Tusental 6 2 3" xfId="910" xr:uid="{E8990937-CBE7-491A-A4C4-4B57E2F6765A}"/>
    <cellStyle name="Tusental 6 2 3 2" xfId="1644" xr:uid="{A6AA4E00-BD72-487F-9FB6-DF66FF8E00DB}"/>
    <cellStyle name="Tusental 6 2 3 3" xfId="2361" xr:uid="{DE3340FB-F54D-413F-9E65-A7975C48279E}"/>
    <cellStyle name="Tusental 6 2 4" xfId="1642" xr:uid="{8522F2B2-743B-4F4E-9685-02162CA05035}"/>
    <cellStyle name="Tusental 6 2 5" xfId="2362" xr:uid="{F0B6DD7C-4D20-4F26-84EB-B80F5B836198}"/>
    <cellStyle name="Tusental 6 3" xfId="911" xr:uid="{60AA7D4C-2FA6-4B55-AE77-AAE7ACE87ACB}"/>
    <cellStyle name="Tusental 6 3 2" xfId="1645" xr:uid="{6CEDEBC1-6078-444A-9F6B-1B86D92BE265}"/>
    <cellStyle name="Tusental 6 3 3" xfId="2363" xr:uid="{25BDE86C-E79F-4CDC-AB0F-04714622F5ED}"/>
    <cellStyle name="Tusental 6 4" xfId="912" xr:uid="{C99D3BD4-60D2-4A18-A61B-9AD36201B4A0}"/>
    <cellStyle name="Tusental 6 4 2" xfId="1646" xr:uid="{3F4C5241-AD41-453F-AE95-C4AF02801CDE}"/>
    <cellStyle name="Tusental 6 4 3" xfId="2364" xr:uid="{8EABD767-AA5D-49E1-BE6A-0824BD6593B3}"/>
    <cellStyle name="Tusental 6 5" xfId="913" xr:uid="{FFCC836E-8441-4A5F-ACC8-12BEA361B32F}"/>
    <cellStyle name="Tusental 6 5 2" xfId="1647" xr:uid="{0B140101-1F3B-4359-B4DE-1A9DDDE16084}"/>
    <cellStyle name="Tusental 6 5 3" xfId="2365" xr:uid="{07A4207E-78D8-41F7-9249-039281B37B66}"/>
    <cellStyle name="Tusental 6 6" xfId="1641" xr:uid="{55AF6131-380B-4BAE-BD12-D24DB5825CE3}"/>
    <cellStyle name="Tusental 6 7" xfId="2366" xr:uid="{9281DC0E-B0F5-4C69-9467-C08068B75CC9}"/>
    <cellStyle name="Tusental 60" xfId="914" xr:uid="{422677E0-96A0-41F0-96F4-5E26D435BD2F}"/>
    <cellStyle name="Tusental 60 2" xfId="1648" xr:uid="{0DF8F5E1-C0C7-4995-99EA-5FE2B09101F6}"/>
    <cellStyle name="Tusental 60 3" xfId="2367" xr:uid="{321452CC-3135-4A6D-8E4A-D2730F6CD663}"/>
    <cellStyle name="Tusental 61" xfId="915" xr:uid="{59F7E122-9278-40D2-8B2C-A1F9FC29917F}"/>
    <cellStyle name="Tusental 61 2" xfId="1649" xr:uid="{853C92B9-D490-4A71-8FBA-0B8E955C06CB}"/>
    <cellStyle name="Tusental 61 3" xfId="2368" xr:uid="{F7229189-2333-4554-9B05-C0FF8AD1BFCB}"/>
    <cellStyle name="Tusental 62" xfId="916" xr:uid="{A8B006B4-D0D2-4FF9-A64F-7B7BA62482DF}"/>
    <cellStyle name="Tusental 62 2" xfId="1650" xr:uid="{A28EB199-3973-4AB9-AC40-EE64BAF3D26F}"/>
    <cellStyle name="Tusental 62 3" xfId="2369" xr:uid="{DF8CE43B-5035-483A-A07D-16A6855F2145}"/>
    <cellStyle name="Tusental 63" xfId="917" xr:uid="{9F4C8C4A-A928-4C56-A503-017D37D16350}"/>
    <cellStyle name="Tusental 63 2" xfId="1651" xr:uid="{01DAB017-D022-45B8-9291-92788B74E4DC}"/>
    <cellStyle name="Tusental 63 3" xfId="2370" xr:uid="{4E94BF66-E55D-4261-B09B-4737A40730C0}"/>
    <cellStyle name="Tusental 64" xfId="918" xr:uid="{2CF412E1-B2FC-458C-8185-E1484CFFE5EB}"/>
    <cellStyle name="Tusental 64 2" xfId="1652" xr:uid="{0E4CAEAB-A5F3-4166-80A6-838D7545EE2D}"/>
    <cellStyle name="Tusental 64 3" xfId="2371" xr:uid="{E8FF71F1-B10B-4A4B-86F1-83C5B260FDD4}"/>
    <cellStyle name="Tusental 65" xfId="919" xr:uid="{53C655F8-B4A5-41D6-9339-AC7DBEBB2064}"/>
    <cellStyle name="Tusental 65 2" xfId="1653" xr:uid="{69D13531-0E02-4BC0-81B6-F6B5D3D51E43}"/>
    <cellStyle name="Tusental 65 3" xfId="2372" xr:uid="{BDA1F42D-AB2A-4D0F-848F-E9CDFE87C500}"/>
    <cellStyle name="Tusental 66" xfId="920" xr:uid="{53C5DD91-4B03-47EF-9F6D-55E56F97EDA6}"/>
    <cellStyle name="Tusental 66 2" xfId="1654" xr:uid="{F347FCA7-D9FC-4EEC-8782-ACC9480921DF}"/>
    <cellStyle name="Tusental 66 3" xfId="2373" xr:uid="{3E5DDC77-6A32-4006-A7CA-5BA27314DD82}"/>
    <cellStyle name="Tusental 67" xfId="921" xr:uid="{DF06F31B-273B-475B-B353-BEF0939B39D7}"/>
    <cellStyle name="Tusental 67 2" xfId="1655" xr:uid="{EC3070B3-5043-4CF6-9174-48D1E94B07E0}"/>
    <cellStyle name="Tusental 67 3" xfId="2374" xr:uid="{F89F5EB2-82A7-4108-AE25-EEE113752C42}"/>
    <cellStyle name="Tusental 68" xfId="922" xr:uid="{F9AAFE2B-E2F1-40F9-AF0F-5C920D34C0A8}"/>
    <cellStyle name="Tusental 68 2" xfId="1656" xr:uid="{3A06877F-6E04-4EDC-BB77-B414BAC3205F}"/>
    <cellStyle name="Tusental 68 3" xfId="2375" xr:uid="{23BCEDD7-A942-40A1-8E1D-59A1DAA11165}"/>
    <cellStyle name="Tusental 69" xfId="923" xr:uid="{C1F2C49F-44E1-4A67-A754-8F8C97F9DC43}"/>
    <cellStyle name="Tusental 69 2" xfId="1657" xr:uid="{15081EA1-3E2C-4391-A032-B26B9F5F8642}"/>
    <cellStyle name="Tusental 69 3" xfId="2376" xr:uid="{F91629F2-9BB2-42E0-B486-C9324D7161A6}"/>
    <cellStyle name="Tusental 7" xfId="924" xr:uid="{D5E57FF2-71A9-47A6-B814-866F3F7992E2}"/>
    <cellStyle name="Tusental 7 2" xfId="925" xr:uid="{30FEBC87-CF22-4F83-9A41-ED58A74D47DB}"/>
    <cellStyle name="Tusental 7 2 2" xfId="926" xr:uid="{3F1A5D85-3402-4AA7-BFC2-655092592551}"/>
    <cellStyle name="Tusental 7 2 2 2" xfId="1660" xr:uid="{C9393A6A-0D85-417D-97D7-58081F3AC381}"/>
    <cellStyle name="Tusental 7 2 2 3" xfId="2377" xr:uid="{D585C865-31E1-49A4-9E22-E95B60397E01}"/>
    <cellStyle name="Tusental 7 2 3" xfId="927" xr:uid="{7AB47DEC-8219-4731-9827-43D0A61F44F3}"/>
    <cellStyle name="Tusental 7 2 3 2" xfId="1661" xr:uid="{6AACF082-13AB-441D-8E38-F536F7B81460}"/>
    <cellStyle name="Tusental 7 2 3 3" xfId="2378" xr:uid="{DBAD0403-2B79-49F4-8B82-1FCF1F40D6E2}"/>
    <cellStyle name="Tusental 7 2 4" xfId="1659" xr:uid="{4B64DE40-99B3-4053-A205-7DECEF1113F0}"/>
    <cellStyle name="Tusental 7 2 5" xfId="2379" xr:uid="{0F2330A3-D188-4309-9E3A-F65429E9566C}"/>
    <cellStyle name="Tusental 7 3" xfId="928" xr:uid="{9DE712A0-A70C-49D4-A2D4-613A9E1ED65F}"/>
    <cellStyle name="Tusental 7 3 2" xfId="1662" xr:uid="{F1C2A0ED-EB8B-4AEF-B640-BFEDA5C36F1A}"/>
    <cellStyle name="Tusental 7 3 3" xfId="2380" xr:uid="{693DCE14-7162-420E-9F6F-0CB4B614715D}"/>
    <cellStyle name="Tusental 7 4" xfId="929" xr:uid="{D1911630-E2E6-4CDA-86F1-98B27F5B8EE5}"/>
    <cellStyle name="Tusental 7 4 2" xfId="1663" xr:uid="{C13D04FD-92D4-451F-B96A-B9B2D70F87DA}"/>
    <cellStyle name="Tusental 7 4 3" xfId="2381" xr:uid="{FBEA8618-BB17-4E9C-86C7-8EF549A56BD2}"/>
    <cellStyle name="Tusental 7 5" xfId="930" xr:uid="{93B0C6A1-BB79-4679-BA68-C33D86947DF5}"/>
    <cellStyle name="Tusental 7 5 2" xfId="1664" xr:uid="{32428605-1D7B-445C-B26E-984EDE6A9CB3}"/>
    <cellStyle name="Tusental 7 5 3" xfId="2382" xr:uid="{A49E2AF8-C5BD-4946-A09D-5340F1C6042C}"/>
    <cellStyle name="Tusental 7 6" xfId="1658" xr:uid="{526BBE1F-58C5-4E9A-9ADF-CA98311E33BC}"/>
    <cellStyle name="Tusental 7 7" xfId="2383" xr:uid="{2A3F58EC-3D95-4887-B9E1-988C81814D37}"/>
    <cellStyle name="Tusental 70" xfId="931" xr:uid="{1D9EB6EF-D45C-4065-AF27-CFF02E5F6C66}"/>
    <cellStyle name="Tusental 70 2" xfId="1665" xr:uid="{1C02085D-CDC0-4836-A5C9-ADE9D5C1EBD0}"/>
    <cellStyle name="Tusental 70 3" xfId="2384" xr:uid="{1B621BCD-F2B5-4936-9779-BA4E80BF4A8A}"/>
    <cellStyle name="Tusental 71" xfId="932" xr:uid="{BC59EB55-B6E0-40F4-86A8-A1ADACEC3D58}"/>
    <cellStyle name="Tusental 71 2" xfId="1666" xr:uid="{8B7BD6D5-87BA-4CAF-90A4-EFFCD57B647B}"/>
    <cellStyle name="Tusental 71 3" xfId="2385" xr:uid="{53ED8418-2BAD-4E26-BAD0-9254D99C7623}"/>
    <cellStyle name="Tusental 72" xfId="933" xr:uid="{17D4D7AD-7581-4659-84E3-4D99BAEA510C}"/>
    <cellStyle name="Tusental 72 2" xfId="1667" xr:uid="{DE3083C8-8E9B-4359-B71A-303AF478CA57}"/>
    <cellStyle name="Tusental 72 3" xfId="2386" xr:uid="{88512263-F9D4-43A8-BE85-F647C98D9FA1}"/>
    <cellStyle name="Tusental 73" xfId="934" xr:uid="{C0ECB853-3799-4998-90AC-76BBC831584E}"/>
    <cellStyle name="Tusental 73 2" xfId="1668" xr:uid="{9C591E05-1EF0-4E91-B4C7-ECC3FF60C404}"/>
    <cellStyle name="Tusental 73 3" xfId="2387" xr:uid="{A34E34DA-A3F2-44C6-868A-E697DD2B4B82}"/>
    <cellStyle name="Tusental 74" xfId="935" xr:uid="{D9EC084C-46DD-4032-9AD8-F31C2C8A6073}"/>
    <cellStyle name="Tusental 74 2" xfId="1669" xr:uid="{DE2919D9-DAFB-4DA5-BD38-E20E6BF72BCF}"/>
    <cellStyle name="Tusental 74 3" xfId="2388" xr:uid="{9C326961-ECED-4FCB-964D-FAE9356DEE85}"/>
    <cellStyle name="Tusental 75" xfId="936" xr:uid="{7A73729A-9B7A-4E20-863C-81374F72594E}"/>
    <cellStyle name="Tusental 75 2" xfId="1670" xr:uid="{CE1E4007-671A-4996-A5AD-6421F5CA5461}"/>
    <cellStyle name="Tusental 75 3" xfId="2389" xr:uid="{C26BBEB7-413C-4FA6-AB0E-60357A6F4EA7}"/>
    <cellStyle name="Tusental 76" xfId="937" xr:uid="{A5830C1F-AD86-403B-AA06-9762FF98361A}"/>
    <cellStyle name="Tusental 76 2" xfId="1671" xr:uid="{045BD027-626D-4CD7-8189-8B94ECE647FE}"/>
    <cellStyle name="Tusental 76 3" xfId="2390" xr:uid="{32277E4E-8CC6-4AA4-AF97-169D6D446B1B}"/>
    <cellStyle name="Tusental 77" xfId="938" xr:uid="{C8F00FF2-9F60-4E77-AD8E-AC6774FD7419}"/>
    <cellStyle name="Tusental 77 2" xfId="1672" xr:uid="{28537760-DB2C-4793-B4F2-D90AFFE7AC5A}"/>
    <cellStyle name="Tusental 77 3" xfId="2391" xr:uid="{DDFC7470-B550-4C21-A51E-DF934B45412E}"/>
    <cellStyle name="Tusental 78" xfId="939" xr:uid="{3F28B437-D184-4A3B-B651-277A61D62DCC}"/>
    <cellStyle name="Tusental 78 2" xfId="1673" xr:uid="{72F46713-CEEC-4BE9-B91E-0AD8852CC573}"/>
    <cellStyle name="Tusental 78 3" xfId="2392" xr:uid="{CB0E3B2B-F8AF-4CF8-99D6-8C8402D5097E}"/>
    <cellStyle name="Tusental 79" xfId="940" xr:uid="{9E735399-F9C7-4577-8F34-7A099E89CF8D}"/>
    <cellStyle name="Tusental 79 2" xfId="1674" xr:uid="{E602561F-3559-4A7E-9CC2-8EAF29E5255C}"/>
    <cellStyle name="Tusental 79 3" xfId="2393" xr:uid="{28F360A5-8AFA-45F5-905D-E3A83FF0A1D9}"/>
    <cellStyle name="Tusental 8" xfId="941" xr:uid="{4EF9735C-7DEC-47F1-BC90-627E3E92449C}"/>
    <cellStyle name="Tusental 8 2" xfId="942" xr:uid="{A7D1FD24-17A2-4F64-972E-16B61097F705}"/>
    <cellStyle name="Tusental 8 2 2" xfId="943" xr:uid="{E16DA9BB-81EB-40A8-ADDA-A99569295804}"/>
    <cellStyle name="Tusental 8 2 2 2" xfId="1677" xr:uid="{1A7E33F7-64DF-4921-929A-C429E104F768}"/>
    <cellStyle name="Tusental 8 2 2 3" xfId="2394" xr:uid="{F10B3438-6D3C-40D1-9AB0-46AB55E9F65E}"/>
    <cellStyle name="Tusental 8 2 3" xfId="944" xr:uid="{8015EF53-9393-4633-B8F0-05340D91825F}"/>
    <cellStyle name="Tusental 8 2 3 2" xfId="1678" xr:uid="{8EA80845-7F36-4236-AA1D-82CB04FEF6C0}"/>
    <cellStyle name="Tusental 8 2 3 3" xfId="2395" xr:uid="{B3A57510-A503-447C-AB17-41A6EDE0A5F3}"/>
    <cellStyle name="Tusental 8 2 4" xfId="1676" xr:uid="{CB5705EA-E49A-447C-B407-46F2DFBF2A50}"/>
    <cellStyle name="Tusental 8 2 5" xfId="2396" xr:uid="{D236D13E-735A-44BB-9EF2-CE7DDC7AE432}"/>
    <cellStyle name="Tusental 8 3" xfId="945" xr:uid="{D9BC873A-8681-449B-9423-FA94DF53C670}"/>
    <cellStyle name="Tusental 8 3 2" xfId="1679" xr:uid="{0A613A9B-09DC-4571-8603-28734F09BE6D}"/>
    <cellStyle name="Tusental 8 3 3" xfId="2397" xr:uid="{4E5BA1C0-A76E-4715-9CD4-6B3C21B87E75}"/>
    <cellStyle name="Tusental 8 4" xfId="946" xr:uid="{3E139B1D-C00B-4BE0-B2EB-23D864A7EBA7}"/>
    <cellStyle name="Tusental 8 4 2" xfId="1680" xr:uid="{94313A49-3D76-4E27-9779-381982BD8F65}"/>
    <cellStyle name="Tusental 8 4 3" xfId="2398" xr:uid="{D0530227-DAA0-45F1-A34D-243B95593346}"/>
    <cellStyle name="Tusental 8 5" xfId="947" xr:uid="{768EF486-207D-48B7-99C6-76087828937C}"/>
    <cellStyle name="Tusental 8 5 2" xfId="1681" xr:uid="{C96C3BBB-3BF7-46D9-B893-0A5F72599FAB}"/>
    <cellStyle name="Tusental 8 5 3" xfId="2399" xr:uid="{58B9D1FE-9E1B-43D9-ACA5-FCC46DA3B35C}"/>
    <cellStyle name="Tusental 8 6" xfId="1675" xr:uid="{57ADE80C-43FE-4996-8C0A-46528A541BB2}"/>
    <cellStyle name="Tusental 8 7" xfId="2400" xr:uid="{F201AF33-8043-4FB7-B314-03F8B8EA09AB}"/>
    <cellStyle name="Tusental 80" xfId="948" xr:uid="{4BEAE8D8-5D4B-43A8-B9CE-EB51BE4A3112}"/>
    <cellStyle name="Tusental 80 2" xfId="1682" xr:uid="{C572523F-E157-485F-8250-46BF745C40E4}"/>
    <cellStyle name="Tusental 80 3" xfId="2401" xr:uid="{3F1562FC-6560-4529-B70E-DDE3F53323A3}"/>
    <cellStyle name="Tusental 81" xfId="949" xr:uid="{F78246F8-C2D5-44A1-AD7C-E7AC7A1F313D}"/>
    <cellStyle name="Tusental 81 2" xfId="1683" xr:uid="{83276724-E8D3-4687-8575-268EAFADB600}"/>
    <cellStyle name="Tusental 81 3" xfId="2402" xr:uid="{46DDF640-450E-4786-8D25-6CF1DDCFE1EB}"/>
    <cellStyle name="Tusental 82" xfId="950" xr:uid="{054257DB-98F1-4020-AC6C-96A639BCD352}"/>
    <cellStyle name="Tusental 82 2" xfId="1684" xr:uid="{6729A5C1-2BC5-4A7D-908D-8C6A56DA4879}"/>
    <cellStyle name="Tusental 82 3" xfId="2403" xr:uid="{B0590DC4-69B6-44D9-965C-D788997BB255}"/>
    <cellStyle name="Tusental 83" xfId="951" xr:uid="{2B608C44-8C18-4C05-8467-BFE055BD7287}"/>
    <cellStyle name="Tusental 83 2" xfId="1685" xr:uid="{CBCFB93F-7A16-40AA-91A6-9EB1ED54E867}"/>
    <cellStyle name="Tusental 83 3" xfId="2404" xr:uid="{45D15E61-6506-4572-A9E2-F7D8CE592F43}"/>
    <cellStyle name="Tusental 84" xfId="952" xr:uid="{9EB3ED91-AA7E-405A-8516-A4F48930B0D3}"/>
    <cellStyle name="Tusental 84 2" xfId="1686" xr:uid="{F8B0F7AE-A3FB-4C01-ACB7-D213B31E6442}"/>
    <cellStyle name="Tusental 84 3" xfId="2405" xr:uid="{B7771D58-03F0-4651-B8F0-1BC8F7DD0C7C}"/>
    <cellStyle name="Tusental 85" xfId="953" xr:uid="{39BB3713-8BD2-4D22-BC26-D6CE0CEF4295}"/>
    <cellStyle name="Tusental 85 2" xfId="1687" xr:uid="{6813A736-319B-4DE9-8D87-E4ECB454DB90}"/>
    <cellStyle name="Tusental 85 3" xfId="2406" xr:uid="{616BC41D-B229-41ED-8E12-1BFA82035C2E}"/>
    <cellStyle name="Tusental 86" xfId="954" xr:uid="{A181F58C-6E62-41E8-BE9B-5B5A812E3BCA}"/>
    <cellStyle name="Tusental 86 2" xfId="1688" xr:uid="{DB4352BE-FE41-4DE6-891A-0AC662C76187}"/>
    <cellStyle name="Tusental 86 3" xfId="2407" xr:uid="{9DDDEDDE-3855-459B-B3E1-6746D6A17E81}"/>
    <cellStyle name="Tusental 87" xfId="955" xr:uid="{FFF9F550-82D9-493B-82B4-0723AA17854E}"/>
    <cellStyle name="Tusental 87 2" xfId="1689" xr:uid="{59391BE7-49FE-4792-BD3A-AF20E9EEADDC}"/>
    <cellStyle name="Tusental 87 3" xfId="2408" xr:uid="{A02E6A2A-CDEB-4D03-A26C-D2F55C3D2A78}"/>
    <cellStyle name="Tusental 88" xfId="956" xr:uid="{4843CEE0-9112-4F02-AC56-60796D31B7C4}"/>
    <cellStyle name="Tusental 88 2" xfId="1690" xr:uid="{0B466B08-7DE2-45CC-9F05-CEA09842A560}"/>
    <cellStyle name="Tusental 88 3" xfId="2409" xr:uid="{B8312FCA-E038-4C3D-94E2-55BD4D887527}"/>
    <cellStyle name="Tusental 89" xfId="957" xr:uid="{3DA191AB-5ABB-4CB8-8C41-79C70CB348FA}"/>
    <cellStyle name="Tusental 89 2" xfId="1691" xr:uid="{431B728D-25C1-4BC4-A68E-411920AFE765}"/>
    <cellStyle name="Tusental 89 3" xfId="2410" xr:uid="{64EB89D5-ED76-426C-AA98-F817FF87403E}"/>
    <cellStyle name="Tusental 9" xfId="958" xr:uid="{5A08718C-E752-4306-8B45-D9578781DE91}"/>
    <cellStyle name="Tusental 9 2" xfId="959" xr:uid="{D05D54F5-9853-4537-9543-8767C45AE53E}"/>
    <cellStyle name="Tusental 9 2 2" xfId="960" xr:uid="{A4037A7E-7E47-43E2-B119-BAAC223C92D5}"/>
    <cellStyle name="Tusental 9 2 2 2" xfId="1694" xr:uid="{BF04B5E4-B850-4A53-ACA0-67E472617B92}"/>
    <cellStyle name="Tusental 9 2 2 3" xfId="2411" xr:uid="{9935BE6B-01AD-4D42-A7D3-C81C711129EA}"/>
    <cellStyle name="Tusental 9 2 3" xfId="961" xr:uid="{2CF7CD26-D1F0-4EE3-AC31-4BC433DD82F8}"/>
    <cellStyle name="Tusental 9 2 3 2" xfId="1695" xr:uid="{4120A5EB-6393-4FDA-99A9-FDD4C8223D73}"/>
    <cellStyle name="Tusental 9 2 3 3" xfId="2412" xr:uid="{22B24586-953B-4B0B-926F-41ACBEC89BD5}"/>
    <cellStyle name="Tusental 9 2 4" xfId="1693" xr:uid="{4F6A7618-B838-4426-BFC7-D7D0A088A0AA}"/>
    <cellStyle name="Tusental 9 2 5" xfId="2413" xr:uid="{99970027-B324-4681-8314-3502BA48FB02}"/>
    <cellStyle name="Tusental 9 3" xfId="962" xr:uid="{24720318-B12F-4A19-9544-D313D3C0DC14}"/>
    <cellStyle name="Tusental 9 3 2" xfId="1696" xr:uid="{7709116A-ED82-4B92-940C-9163797D1541}"/>
    <cellStyle name="Tusental 9 3 3" xfId="2414" xr:uid="{6C2C2E2D-68B6-4E97-B65D-2D3E2888AC4E}"/>
    <cellStyle name="Tusental 9 4" xfId="963" xr:uid="{C2EA41AA-38E5-4AA7-9F4C-C0238BC2A6C9}"/>
    <cellStyle name="Tusental 9 4 2" xfId="1697" xr:uid="{05BCCC59-037B-45C2-A4CE-A2F1065F53FF}"/>
    <cellStyle name="Tusental 9 4 3" xfId="2415" xr:uid="{4AA68E21-52F2-466C-9D78-5080F95FD4C7}"/>
    <cellStyle name="Tusental 9 5" xfId="964" xr:uid="{BE7C16F5-F1FA-4C0D-9172-BBFF6313B2A8}"/>
    <cellStyle name="Tusental 9 5 2" xfId="1698" xr:uid="{EFDBD07D-4D9C-4B8A-920A-0A09EC177A02}"/>
    <cellStyle name="Tusental 9 5 3" xfId="2416" xr:uid="{3B9D0198-0AB2-43E4-A469-D3A5B860B190}"/>
    <cellStyle name="Tusental 9 6" xfId="1692" xr:uid="{863BCCA0-02AA-4B41-B92A-6996B79243C4}"/>
    <cellStyle name="Tusental 9 7" xfId="2417" xr:uid="{5907BB23-2864-4347-B47B-5EEC3C82B18F}"/>
    <cellStyle name="Tusental 90" xfId="965" xr:uid="{0A9B140F-1DB9-4422-AFA7-DBE88287B9EA}"/>
    <cellStyle name="Tusental 90 2" xfId="1699" xr:uid="{46282695-FF7F-4C6E-8285-0F133C139752}"/>
    <cellStyle name="Tusental 90 3" xfId="2418" xr:uid="{69045A1E-4DC3-49ED-99B4-5DDEAE685766}"/>
    <cellStyle name="Tusental 91" xfId="966" xr:uid="{72EA39C4-1511-4BF2-96A3-E844F84665F8}"/>
    <cellStyle name="Tusental 91 2" xfId="1700" xr:uid="{9A8DC5EB-5A41-4CBD-9F5D-68EB63185357}"/>
    <cellStyle name="Tusental 91 3" xfId="2419" xr:uid="{B898AE4B-BBBD-4560-B98C-C26BD10EEAC2}"/>
    <cellStyle name="Tusental 92" xfId="967" xr:uid="{C8A6DB34-BBFA-4184-9320-6B0A4CC91D0E}"/>
    <cellStyle name="Tusental 92 2" xfId="1701" xr:uid="{1DEDA0F9-DD09-4727-AE80-562CE4A6B3BF}"/>
    <cellStyle name="Tusental 92 3" xfId="2420" xr:uid="{E8961556-CAF4-45FA-87D6-E338C1791CEE}"/>
    <cellStyle name="Tusental 93" xfId="968" xr:uid="{881D9ED5-103E-44BB-BB93-A84BADF44968}"/>
    <cellStyle name="Tusental 93 2" xfId="1702" xr:uid="{9CF5C677-3294-4CE2-BE38-4477A6844636}"/>
    <cellStyle name="Tusental 93 3" xfId="2421" xr:uid="{08E11955-3EF5-4668-B075-9FC8E226870B}"/>
    <cellStyle name="Tusental 94" xfId="969" xr:uid="{7E126176-10D4-4601-8296-D99061420AC5}"/>
    <cellStyle name="Tusental 94 2" xfId="1703" xr:uid="{B35BB47C-4799-4113-A1EB-3311BC9D4178}"/>
    <cellStyle name="Tusental 94 3" xfId="2422" xr:uid="{CDD009A1-D7CB-41A5-BA6D-260AE749CA99}"/>
    <cellStyle name="Tusental 95" xfId="970" xr:uid="{A02C01AB-EC6B-4A44-9C20-33EDB16E012B}"/>
    <cellStyle name="Tusental 95 2" xfId="1704" xr:uid="{0E12964C-3BE9-489D-AE7F-327374C211AF}"/>
    <cellStyle name="Tusental 95 3" xfId="2423" xr:uid="{9717EF70-49B5-427C-9A21-6DEFA07B01F1}"/>
    <cellStyle name="Tusental 96" xfId="971" xr:uid="{B29720DE-404F-4650-B1BD-8F84B74ABE03}"/>
    <cellStyle name="Tusental 96 2" xfId="1705" xr:uid="{EE7D3E91-A359-4275-A541-CFC1B425BAD2}"/>
    <cellStyle name="Tusental 96 3" xfId="2424" xr:uid="{CD6279A4-5A3A-4459-9987-CB3E025D3240}"/>
    <cellStyle name="Tusental 97" xfId="972" xr:uid="{7D600BAB-AE00-4677-8FFF-19E845E77F9B}"/>
    <cellStyle name="Tusental 97 2" xfId="1706" xr:uid="{5434A121-A171-4988-B6A8-1C90903A88F5}"/>
    <cellStyle name="Tusental 97 3" xfId="2425" xr:uid="{8BC5FB8A-9222-417B-B7AE-A2ACCD686419}"/>
    <cellStyle name="Tusental 98" xfId="973" xr:uid="{29F32815-3D77-46C1-9844-1ADDC3DA9409}"/>
    <cellStyle name="Tusental 98 2" xfId="1707" xr:uid="{3378515C-0A88-4426-98C7-396EF0E0CC5C}"/>
    <cellStyle name="Tusental 98 3" xfId="2426" xr:uid="{7531EB56-7105-4548-95F7-31B1CCC765D1}"/>
    <cellStyle name="Tusental 99" xfId="974" xr:uid="{51F3F3B4-EEF4-417A-B149-7F0702BA7990}"/>
    <cellStyle name="Tusental 99 2" xfId="1708" xr:uid="{4A2C2812-0B0B-4D52-A890-3648713F2918}"/>
    <cellStyle name="Tusental 99 3" xfId="2427" xr:uid="{1296E529-9AB6-422B-B999-81128A8786C5}"/>
    <cellStyle name="Utdata 2" xfId="975" xr:uid="{618B936E-2F4D-4F1B-9581-74F195A0CF31}"/>
    <cellStyle name="Uthevingsfarge2 2" xfId="2444" xr:uid="{A18F7400-DA84-49A1-BE7B-70E868CF40FD}"/>
    <cellStyle name="Uthevingsfarge4 2" xfId="2500" xr:uid="{1552BA70-0031-4C4C-BE3E-99EAFB23CF23}"/>
    <cellStyle name="Valuta (0)_9604" xfId="976" xr:uid="{CDDB12AC-C9A6-4A8B-AFCC-D6E8ABD1F0AC}"/>
    <cellStyle name="Valuta 2" xfId="977" xr:uid="{EDD0C7DE-77AA-46A2-B1AA-7DC8399B09A8}"/>
    <cellStyle name="Varningstext 2" xfId="978" xr:uid="{10A39844-B331-4B2F-9F30-B0DF52ED5C5D}"/>
    <cellStyle name="Warning Text" xfId="2495" xr:uid="{C8C7AA45-652C-4C7E-94E3-75C6D3BDBFC0}"/>
    <cellStyle name="Warning Text 2" xfId="979" xr:uid="{648B21DA-2DB6-408E-90CB-C3E197AC50B7}"/>
    <cellStyle name="Warning Text 2 2" xfId="2695" xr:uid="{47DF7279-51E3-48CC-8450-8FD28B220C2A}"/>
    <cellStyle name="Warning Text 3" xfId="2773" xr:uid="{E89A31DD-7F73-4AFF-9992-A22C765BDE3B}"/>
    <cellStyle name="Warning Text 4" xfId="2694" xr:uid="{811AEFC3-D297-4E96-ACCF-B8A9A8CD5702}"/>
    <cellStyle name="Összesen" xfId="2671" xr:uid="{3D71E3C2-FC8C-44C6-8108-E749962AEDAD}"/>
    <cellStyle name="Összesen 10" xfId="3076" xr:uid="{1A817563-6E98-4E94-8E6D-EAEB302A3DE0}"/>
    <cellStyle name="Összesen 10 10" xfId="15376" xr:uid="{41391182-E5A0-4162-A4E7-4FE957983F29}"/>
    <cellStyle name="Összesen 10 11" xfId="16705" xr:uid="{5C408909-DEF9-4046-9537-5E987EDE3126}"/>
    <cellStyle name="Összesen 10 12" xfId="18036" xr:uid="{128779C2-F7E7-40D3-9E23-C7B18D6F9DDB}"/>
    <cellStyle name="Összesen 10 13" xfId="19683" xr:uid="{374BF393-4E95-434C-9356-994E934DD90F}"/>
    <cellStyle name="Összesen 10 14" xfId="20426" xr:uid="{7805F8E0-CEF8-4185-B568-7493B807992E}"/>
    <cellStyle name="Összesen 10 15" xfId="21718" xr:uid="{57E1FDD3-9BC5-4693-BACA-8BBEA19753AF}"/>
    <cellStyle name="Összesen 10 16" xfId="23007" xr:uid="{22FD4D0C-E248-4DED-B336-AE9D8FC0DF8D}"/>
    <cellStyle name="Összesen 10 2" xfId="5181" xr:uid="{3C60E76B-C015-48A0-BF1D-0631DC101ED6}"/>
    <cellStyle name="Összesen 10 3" xfId="6072" xr:uid="{C1A42587-C877-42D3-B076-8D1D3FE3CCB7}"/>
    <cellStyle name="Összesen 10 4" xfId="7401" xr:uid="{992EC184-7E13-4AF3-A863-101596A3CC77}"/>
    <cellStyle name="Összesen 10 5" xfId="8730" xr:uid="{D3822322-493E-47B2-88EC-160FE89EF73B}"/>
    <cellStyle name="Összesen 10 6" xfId="10458" xr:uid="{09AE815B-2305-4818-BDA3-4B81E3F2F9EB}"/>
    <cellStyle name="Összesen 10 7" xfId="11818" xr:uid="{9F54DF9C-5977-4E98-BA95-AC3D34472570}"/>
    <cellStyle name="Összesen 10 8" xfId="13715" xr:uid="{F4F6FAE8-EDB5-4957-BC59-7ED29409E444}"/>
    <cellStyle name="Összesen 10 9" xfId="14046" xr:uid="{44B4E102-CE95-4C16-B010-3A62C8878043}"/>
    <cellStyle name="Összesen 11" xfId="3135" xr:uid="{0A17DED1-E6F1-4710-AF89-918A672355FA}"/>
    <cellStyle name="Összesen 11 10" xfId="15435" xr:uid="{B6C3FCD6-3D38-4E86-A51F-531440CAEFFD}"/>
    <cellStyle name="Összesen 11 11" xfId="16764" xr:uid="{78D05898-FFF2-4730-A5FF-24E867FC8D05}"/>
    <cellStyle name="Összesen 11 12" xfId="18095" xr:uid="{70E6BB62-B1FD-448D-9134-833D371B23D4}"/>
    <cellStyle name="Összesen 11 13" xfId="19606" xr:uid="{5629845F-0BE7-4B94-BF67-A1C90294ECE8}"/>
    <cellStyle name="Összesen 11 14" xfId="20485" xr:uid="{599F97A2-8234-409D-99E4-3AC63F0C7959}"/>
    <cellStyle name="Összesen 11 15" xfId="21777" xr:uid="{D4C874CA-8974-4AF4-81CE-94448887C50C}"/>
    <cellStyle name="Összesen 11 16" xfId="23066" xr:uid="{F2D3A886-A522-451E-911C-7C89821C1A76}"/>
    <cellStyle name="Összesen 11 2" xfId="5082" xr:uid="{99FDB121-0B31-4514-AF98-61BDE5DDD566}"/>
    <cellStyle name="Összesen 11 3" xfId="6131" xr:uid="{D3C6CE7F-F854-4575-858E-84532EB342AD}"/>
    <cellStyle name="Összesen 11 4" xfId="7460" xr:uid="{1A18F35F-4666-43CC-9EF4-D9510BEA4A8D}"/>
    <cellStyle name="Összesen 11 5" xfId="8789" xr:uid="{C86DFC9C-CDCC-4DD1-A7FE-145550BB7460}"/>
    <cellStyle name="Összesen 11 6" xfId="10366" xr:uid="{BED28CEC-F904-4A6C-94C1-B90D8516B6B4}"/>
    <cellStyle name="Összesen 11 7" xfId="11720" xr:uid="{AF7AABDB-EC8B-47D6-8555-B6B875A31B69}"/>
    <cellStyle name="Összesen 11 8" xfId="11578" xr:uid="{1831371F-8A59-415E-AF70-B22E54DA03F0}"/>
    <cellStyle name="Összesen 11 9" xfId="14105" xr:uid="{4B991AD6-E028-4B4A-A9E5-7F28E75FFE1D}"/>
    <cellStyle name="Összesen 12" xfId="5726" xr:uid="{2415772F-AEF5-4C47-8111-ABA3FA4E9808}"/>
    <cellStyle name="Összesen 13" xfId="4377" xr:uid="{E3BAF3A4-F019-4EFA-B4C1-E3C1B4137FC3}"/>
    <cellStyle name="Összesen 14" xfId="5405" xr:uid="{C549E8DB-3845-4C0A-9328-9A51156B63A2}"/>
    <cellStyle name="Összesen 15" xfId="5026" xr:uid="{1EBBA3E3-06E2-47E0-A9CF-7C0249ECFDF0}"/>
    <cellStyle name="Összesen 16" xfId="10974" xr:uid="{DBCAB3F5-655D-4885-B675-0514BC94FC51}"/>
    <cellStyle name="Összesen 17" xfId="12364" xr:uid="{5AAC6F32-B0D2-423A-BC7B-D6D801333D74}"/>
    <cellStyle name="Összesen 18" xfId="11438" xr:uid="{C6CCF7F8-40D1-4056-96BC-505AB91BDF33}"/>
    <cellStyle name="Összesen 19" xfId="12635" xr:uid="{F53A5E55-F03D-4F32-ADBE-7EBA40674982}"/>
    <cellStyle name="Összesen 2" xfId="2814" xr:uid="{501A6E25-EE6F-4C44-8619-DD52FC3DA967}"/>
    <cellStyle name="Összesen 2 10" xfId="3078" xr:uid="{7261FCED-99A3-4833-BB91-4DFA4B969795}"/>
    <cellStyle name="Összesen 2 10 10" xfId="15378" xr:uid="{8D720F1D-061F-4956-95C7-AB0E26556FEA}"/>
    <cellStyle name="Összesen 2 10 11" xfId="16707" xr:uid="{A5415A1C-3BE5-4BB6-89FF-A1377A9AABA4}"/>
    <cellStyle name="Összesen 2 10 12" xfId="18038" xr:uid="{EE4D4A2A-06BD-4698-9DCE-EB70572E6FC4}"/>
    <cellStyle name="Összesen 2 10 13" xfId="11905" xr:uid="{6AD6E0C7-5EAA-4ECF-A2F9-AA0DB72F6F3F}"/>
    <cellStyle name="Összesen 2 10 14" xfId="20428" xr:uid="{717AABA0-0D23-4CAD-A3E6-2B5E7368E0A5}"/>
    <cellStyle name="Összesen 2 10 15" xfId="21720" xr:uid="{455815A9-CBDE-474A-B2C8-853BCA87F359}"/>
    <cellStyle name="Összesen 2 10 16" xfId="23009" xr:uid="{E40A0A69-9136-4955-805F-70B5BE8E9803}"/>
    <cellStyle name="Összesen 2 10 2" xfId="4169" xr:uid="{5DFC88A7-7888-489D-BC0F-96E9F0C99449}"/>
    <cellStyle name="Összesen 2 10 3" xfId="6074" xr:uid="{380D0E40-93D8-4085-9448-B41767AE2A69}"/>
    <cellStyle name="Összesen 2 10 4" xfId="7403" xr:uid="{0878E4A4-D0AE-4849-BA96-73C1BCB99DF0}"/>
    <cellStyle name="Összesen 2 10 5" xfId="8732" xr:uid="{1BB24541-C649-4F66-A46E-38EC5871E456}"/>
    <cellStyle name="Összesen 2 10 6" xfId="5466" xr:uid="{E951541F-A140-4F93-BC4F-56ADEEE55BBE}"/>
    <cellStyle name="Összesen 2 10 7" xfId="10165" xr:uid="{7542103A-0AFB-4A1B-9349-3943F10F739A}"/>
    <cellStyle name="Összesen 2 10 8" xfId="12510" xr:uid="{164C8D24-5023-4402-A767-0C291E684ABD}"/>
    <cellStyle name="Összesen 2 10 9" xfId="14048" xr:uid="{2A9D1462-BD92-49EE-9DC2-DF3B9BF2D3BA}"/>
    <cellStyle name="Összesen 2 11" xfId="4355" xr:uid="{36F8CF8A-5210-4D3E-8468-F9931D9092CA}"/>
    <cellStyle name="Összesen 2 12" xfId="5810" xr:uid="{FDB0ED32-40F6-446D-B801-FC486A46AF6C}"/>
    <cellStyle name="Összesen 2 13" xfId="7140" xr:uid="{B1E4945F-A882-4008-ABAA-3F7AFB61711D}"/>
    <cellStyle name="Összesen 2 14" xfId="8469" xr:uid="{6119DCBD-7AEF-4D5F-9BEF-3BBC6A15A296}"/>
    <cellStyle name="Összesen 2 15" xfId="7319" xr:uid="{C32AA001-4645-4E7B-8A45-9CA13765E970}"/>
    <cellStyle name="Összesen 2 16" xfId="10592" xr:uid="{CAEEE07C-CCB0-49CB-BFA9-E0A7201F0144}"/>
    <cellStyle name="Összesen 2 17" xfId="12220" xr:uid="{01A5AB5D-29EF-47F1-A714-4B2494C86D58}"/>
    <cellStyle name="Összesen 2 18" xfId="13785" xr:uid="{8415A8A4-DACE-4516-8FFF-361571C81135}"/>
    <cellStyle name="Összesen 2 19" xfId="15114" xr:uid="{0793E47E-3A7C-4045-AEE2-88561181528A}"/>
    <cellStyle name="Összesen 2 2" xfId="2854" xr:uid="{FAB9A3BA-E2F9-4885-A5C0-C42C135D94A8}"/>
    <cellStyle name="Összesen 2 2 10" xfId="4649" xr:uid="{834F34F9-4673-44EA-A9C6-AC6E73C1EA7A}"/>
    <cellStyle name="Összesen 2 2 11" xfId="5850" xr:uid="{848C6968-4502-47D7-BC8D-74F9F072DB39}"/>
    <cellStyle name="Összesen 2 2 12" xfId="7180" xr:uid="{FCCD205A-EEAE-45AA-B0C0-EA7366112C13}"/>
    <cellStyle name="Összesen 2 2 13" xfId="8509" xr:uid="{DFD72F82-95A4-4A8D-8B5D-256E5E92C3A8}"/>
    <cellStyle name="Összesen 2 2 14" xfId="9950" xr:uid="{EFCA129D-B7AB-4C21-8396-76DFB028E469}"/>
    <cellStyle name="Összesen 2 2 15" xfId="11288" xr:uid="{2B1E6659-5130-4E04-AFF6-D3BAE82E95D4}"/>
    <cellStyle name="Összesen 2 2 16" xfId="11640" xr:uid="{4C439568-74F3-48A0-BC2D-91C189C2F4FC}"/>
    <cellStyle name="Összesen 2 2 17" xfId="13825" xr:uid="{BA693F32-C4DE-4019-8240-088940B8224B}"/>
    <cellStyle name="Összesen 2 2 18" xfId="15154" xr:uid="{C6659CA5-01FD-46E4-B6A9-1D4AA3EA2705}"/>
    <cellStyle name="Összesen 2 2 19" xfId="16484" xr:uid="{E4950E69-1881-477E-9AE0-A78D892059A4}"/>
    <cellStyle name="Összesen 2 2 2" xfId="2900" xr:uid="{03737728-B396-4EBB-AE32-8FE3790AB1F2}"/>
    <cellStyle name="Összesen 2 2 2 10" xfId="7226" xr:uid="{D6B57697-A512-4334-9B0A-5F2EFC092B61}"/>
    <cellStyle name="Összesen 2 2 2 11" xfId="8555" xr:uid="{6A578752-E0E8-40F2-9E3D-2D42F91DD279}"/>
    <cellStyle name="Összesen 2 2 2 12" xfId="10226" xr:uid="{45E1C1A6-EC5E-481C-B8B2-64299185EB28}"/>
    <cellStyle name="Összesen 2 2 2 13" xfId="11573" xr:uid="{0208BD4D-6434-43B6-A188-B9C6C092F9F2}"/>
    <cellStyle name="Összesen 2 2 2 14" xfId="12836" xr:uid="{41ACAD03-68A3-460F-95BA-42AE3F409193}"/>
    <cellStyle name="Összesen 2 2 2 15" xfId="13871" xr:uid="{B7FA8E7A-F21C-44B0-97C4-30D439E69A68}"/>
    <cellStyle name="Összesen 2 2 2 16" xfId="15200" xr:uid="{43903B9E-8EAA-4B2E-A2FB-C9559A4AB7A7}"/>
    <cellStyle name="Összesen 2 2 2 17" xfId="16530" xr:uid="{0FFC6ABC-8E20-4A46-B332-AB3B68DD3519}"/>
    <cellStyle name="Összesen 2 2 2 18" xfId="17860" xr:uid="{CC7EA767-6BF8-4878-8F0B-EF69FFE63B58}"/>
    <cellStyle name="Összesen 2 2 2 19" xfId="19489" xr:uid="{4779BE86-9D33-4F49-91C7-6C50E2007A47}"/>
    <cellStyle name="Összesen 2 2 2 2" xfId="3249" xr:uid="{AF2C4231-7E46-4590-947F-BD9C1366E107}"/>
    <cellStyle name="Összesen 2 2 2 2 10" xfId="15549" xr:uid="{1C87A0E4-8BD1-425C-AB27-C0204976C1A7}"/>
    <cellStyle name="Összesen 2 2 2 2 11" xfId="16878" xr:uid="{341C95C3-789F-4855-A633-F86613AD2A63}"/>
    <cellStyle name="Összesen 2 2 2 2 12" xfId="18209" xr:uid="{ABDB248C-A8E7-491D-8952-8AF403BB6B91}"/>
    <cellStyle name="Összesen 2 2 2 2 13" xfId="19812" xr:uid="{A28D9812-5BD5-4516-8873-395F8D16D17E}"/>
    <cellStyle name="Összesen 2 2 2 2 14" xfId="20599" xr:uid="{3573A7FF-A03C-434A-B1DE-1B1E9C8B52F9}"/>
    <cellStyle name="Összesen 2 2 2 2 15" xfId="21891" xr:uid="{F2D52986-7E1D-4CE0-AEAD-FF86CC6170E2}"/>
    <cellStyle name="Összesen 2 2 2 2 16" xfId="23180" xr:uid="{CF14048B-7077-4D8D-B3A0-986B262260DE}"/>
    <cellStyle name="Összesen 2 2 2 2 2" xfId="5339" xr:uid="{1E286099-50A9-4346-8784-B1FBCEA98651}"/>
    <cellStyle name="Összesen 2 2 2 2 3" xfId="6245" xr:uid="{C2C83213-5132-40A8-ADDF-2498B37045E9}"/>
    <cellStyle name="Összesen 2 2 2 2 4" xfId="7574" xr:uid="{356EF74D-634D-45C9-B243-DFC361101F60}"/>
    <cellStyle name="Összesen 2 2 2 2 5" xfId="8903" xr:uid="{82004554-5E40-4BFC-B446-22DE2F5E5FD0}"/>
    <cellStyle name="Összesen 2 2 2 2 6" xfId="10608" xr:uid="{EFA45F01-67E5-4E78-8D98-EF7B7FDBEFF6}"/>
    <cellStyle name="Összesen 2 2 2 2 7" xfId="11976" xr:uid="{12A87BEC-86A5-4982-8E4E-B8186696A0C2}"/>
    <cellStyle name="Összesen 2 2 2 2 8" xfId="12870" xr:uid="{F5AFED32-267E-4ED0-A2FF-F27434069013}"/>
    <cellStyle name="Összesen 2 2 2 2 9" xfId="14219" xr:uid="{63B763D6-1D03-402A-85BA-8138452EC766}"/>
    <cellStyle name="Összesen 2 2 2 20" xfId="20266" xr:uid="{E5B60E59-8AE0-41FB-95FC-10602CA31582}"/>
    <cellStyle name="Összesen 2 2 2 21" xfId="21559" xr:uid="{303A57CA-7073-4DA7-A546-E06B305518FD}"/>
    <cellStyle name="Összesen 2 2 2 22" xfId="22850" xr:uid="{711CC80C-9083-4D55-89BE-74F6C933299B}"/>
    <cellStyle name="Összesen 2 2 2 3" xfId="3414" xr:uid="{876FB7AE-F389-496B-8D18-70EE98A9DA0C}"/>
    <cellStyle name="Összesen 2 2 2 3 10" xfId="15714" xr:uid="{C8A2F9A8-19AA-417C-A60D-3B931CCED08B}"/>
    <cellStyle name="Összesen 2 2 2 3 11" xfId="17043" xr:uid="{B4916DDD-F7D6-4D1F-B1AB-363798805742}"/>
    <cellStyle name="Összesen 2 2 2 3 12" xfId="18374" xr:uid="{BE25477D-A27C-4F7E-B5E4-35D12EA0C46C}"/>
    <cellStyle name="Összesen 2 2 2 3 13" xfId="15299" xr:uid="{E09944C6-B8AD-410F-BA54-89937D8E20A9}"/>
    <cellStyle name="Összesen 2 2 2 3 14" xfId="20764" xr:uid="{935E0962-09FE-4E89-8153-AE5A3F6EF0BE}"/>
    <cellStyle name="Összesen 2 2 2 3 15" xfId="22056" xr:uid="{A168A4C5-FF3B-4101-900C-E64DEC60D1C8}"/>
    <cellStyle name="Összesen 2 2 2 3 16" xfId="23345" xr:uid="{F3ACFCE6-5E6A-48EE-B289-374B97EBB03D}"/>
    <cellStyle name="Összesen 2 2 2 3 2" xfId="4322" xr:uid="{24414FCE-781D-484F-A100-E7C3A64F6AD9}"/>
    <cellStyle name="Összesen 2 2 2 3 3" xfId="6410" xr:uid="{9D653D46-01EC-4AA8-A4F5-C3A36CF41E7D}"/>
    <cellStyle name="Összesen 2 2 2 3 4" xfId="7739" xr:uid="{77C2DF63-D3BF-4784-9D7C-069D11777C43}"/>
    <cellStyle name="Összesen 2 2 2 3 5" xfId="9068" xr:uid="{BE855DA0-FB18-4ADB-8583-589C1F23FC12}"/>
    <cellStyle name="Összesen 2 2 2 3 6" xfId="5370" xr:uid="{36BCF24A-5509-442A-B067-D172CE385186}"/>
    <cellStyle name="Összesen 2 2 2 3 7" xfId="11036" xr:uid="{B2E313FF-231C-442F-8C6E-1C8BD47A1DA1}"/>
    <cellStyle name="Összesen 2 2 2 3 8" xfId="12916" xr:uid="{83A5144A-5895-46AA-9342-CC21F34F0BEC}"/>
    <cellStyle name="Összesen 2 2 2 3 9" xfId="14384" xr:uid="{DCB788C4-5164-4F1D-9C1F-AF39CB476E96}"/>
    <cellStyle name="Összesen 2 2 2 4" xfId="3574" xr:uid="{DCE8AFD6-AD47-4116-883F-C412AB6D2022}"/>
    <cellStyle name="Összesen 2 2 2 4 10" xfId="15874" xr:uid="{47EB2AF8-1FAB-489C-A066-6C9218D3CF6C}"/>
    <cellStyle name="Összesen 2 2 2 4 11" xfId="17203" xr:uid="{57962D72-B722-4003-B743-E7CCEDA19430}"/>
    <cellStyle name="Összesen 2 2 2 4 12" xfId="18534" xr:uid="{607F35D9-E608-4A68-A20F-B1C01152FE41}"/>
    <cellStyle name="Összesen 2 2 2 4 13" xfId="19460" xr:uid="{DCAA3E2F-1C50-48E9-8C0B-D18686D27BF5}"/>
    <cellStyle name="Összesen 2 2 2 4 14" xfId="20924" xr:uid="{A3792FB6-3F4C-4406-81B8-F60F5FD36523}"/>
    <cellStyle name="Összesen 2 2 2 4 15" xfId="22216" xr:uid="{DAC1C05B-C8E1-41E5-85D4-9719844B73F6}"/>
    <cellStyle name="Összesen 2 2 2 4 16" xfId="23505" xr:uid="{B8DA59B3-0ED5-4A43-B34D-ED17C611EAFC}"/>
    <cellStyle name="Összesen 2 2 2 4 2" xfId="4902" xr:uid="{E0AA8180-17F1-473F-8DBB-1AD31E7CBA1C}"/>
    <cellStyle name="Összesen 2 2 2 4 3" xfId="6570" xr:uid="{E43C6494-55FD-42BD-A377-9E7C6F2A5FBE}"/>
    <cellStyle name="Összesen 2 2 2 4 4" xfId="7899" xr:uid="{522F742A-A9CC-4F95-A370-3288E4FAFBFF}"/>
    <cellStyle name="Összesen 2 2 2 4 5" xfId="9228" xr:uid="{6D898517-28C0-44E6-AAF2-8E974A1D5ACE}"/>
    <cellStyle name="Összesen 2 2 2 4 6" xfId="10195" xr:uid="{D491D574-29E7-4677-A6D3-474C86803FB7}"/>
    <cellStyle name="Összesen 2 2 2 4 7" xfId="11541" xr:uid="{2F5CEBED-E22D-4CF1-9DAA-659338CA4D09}"/>
    <cellStyle name="Összesen 2 2 2 4 8" xfId="12886" xr:uid="{2A546687-89E2-42E0-8FB3-3AF47BD674CF}"/>
    <cellStyle name="Összesen 2 2 2 4 9" xfId="14544" xr:uid="{B22121DC-3A4D-44F2-AA37-5F2BA7EFFA1C}"/>
    <cellStyle name="Összesen 2 2 2 5" xfId="3733" xr:uid="{2FE35399-FD66-451F-8CF5-6908CC5C97A4}"/>
    <cellStyle name="Összesen 2 2 2 5 10" xfId="16033" xr:uid="{E33A70A3-0FCC-44FB-AB1E-572FE2473DBB}"/>
    <cellStyle name="Összesen 2 2 2 5 11" xfId="17362" xr:uid="{FBAE50BF-D5EF-43B7-8B5E-18155BD81622}"/>
    <cellStyle name="Összesen 2 2 2 5 12" xfId="18693" xr:uid="{360F0C80-B940-4D8E-BA2E-04F1E2942EAE}"/>
    <cellStyle name="Összesen 2 2 2 5 13" xfId="19584" xr:uid="{71E64CD8-F187-44E0-8F62-42E397792A61}"/>
    <cellStyle name="Összesen 2 2 2 5 14" xfId="21083" xr:uid="{3D64ADC4-8BBB-4AE8-B332-CACA74503043}"/>
    <cellStyle name="Összesen 2 2 2 5 15" xfId="22375" xr:uid="{097DCEE3-03FA-4741-B8BA-722B27DC06E9}"/>
    <cellStyle name="Összesen 2 2 2 5 16" xfId="23664" xr:uid="{34559F2B-433F-4446-9C7E-21EB1AF7C39D}"/>
    <cellStyle name="Összesen 2 2 2 5 2" xfId="5060" xr:uid="{D16A0474-0C6D-4545-A422-AD37B36DE701}"/>
    <cellStyle name="Összesen 2 2 2 5 3" xfId="6729" xr:uid="{91369B2E-1097-476F-B0EE-E3777C5BAAAE}"/>
    <cellStyle name="Összesen 2 2 2 5 4" xfId="8058" xr:uid="{BE133799-CCBD-49A6-826D-3E62BDA0DDD0}"/>
    <cellStyle name="Összesen 2 2 2 5 5" xfId="9387" xr:uid="{48DAE0EB-8311-4EEA-9134-8AB1338912E3}"/>
    <cellStyle name="Összesen 2 2 2 5 6" xfId="10344" xr:uid="{F086818D-4B77-4454-8711-ECC172DB7F43}"/>
    <cellStyle name="Összesen 2 2 2 5 7" xfId="11698" xr:uid="{64D6BFEA-1968-40AA-913F-4871A3DC5A36}"/>
    <cellStyle name="Összesen 2 2 2 5 8" xfId="12541" xr:uid="{3A3A786A-FABC-46DA-A5C2-63061C97BB7D}"/>
    <cellStyle name="Összesen 2 2 2 5 9" xfId="14703" xr:uid="{BF62FD3F-FD73-4171-ABFD-289B8812170E}"/>
    <cellStyle name="Összesen 2 2 2 6" xfId="3888" xr:uid="{72D23C49-6E56-4887-8C18-DEB57C814A9F}"/>
    <cellStyle name="Összesen 2 2 2 6 10" xfId="16188" xr:uid="{D63CDF22-EC84-48E6-A841-308ED97036BF}"/>
    <cellStyle name="Összesen 2 2 2 6 11" xfId="17517" xr:uid="{5B10914A-116B-4E0F-A196-DE377C72436F}"/>
    <cellStyle name="Összesen 2 2 2 6 12" xfId="18848" xr:uid="{D4282C95-8EA5-48FD-A270-D6732D139566}"/>
    <cellStyle name="Összesen 2 2 2 6 13" xfId="19963" xr:uid="{488D5553-10F8-4D60-9469-9FE36074D398}"/>
    <cellStyle name="Összesen 2 2 2 6 14" xfId="21238" xr:uid="{41609C2F-B150-44B7-BEB7-9A5971C277DB}"/>
    <cellStyle name="Összesen 2 2 2 6 15" xfId="22530" xr:uid="{7B8DF50C-AD4B-40C1-B008-842E6CE08B7F}"/>
    <cellStyle name="Összesen 2 2 2 6 16" xfId="23819" xr:uid="{A792D71E-D796-4C03-BCAA-318119DB327E}"/>
    <cellStyle name="Összesen 2 2 2 6 2" xfId="5526" xr:uid="{7AE36FB0-0FF1-41D7-B36F-257CA2AA6470}"/>
    <cellStyle name="Összesen 2 2 2 6 3" xfId="6884" xr:uid="{F50271E8-F657-4D22-AFF3-9576670F3D7B}"/>
    <cellStyle name="Összesen 2 2 2 6 4" xfId="8213" xr:uid="{3D08A20E-2A7E-4E23-B823-75FC064E0DBF}"/>
    <cellStyle name="Összesen 2 2 2 6 5" xfId="9542" xr:uid="{8B14855D-EBA5-4815-BC85-52D0EC42CD77}"/>
    <cellStyle name="Összesen 2 2 2 6 6" xfId="10786" xr:uid="{1F5BC475-A0D4-4D86-85F3-F0ADCCFB9AC8}"/>
    <cellStyle name="Összesen 2 2 2 6 7" xfId="12316" xr:uid="{1DA57F17-8003-4386-96AA-9B4BCE34D2A4}"/>
    <cellStyle name="Összesen 2 2 2 6 8" xfId="12159" xr:uid="{AEB20A17-978B-4698-B536-B30497231ED8}"/>
    <cellStyle name="Összesen 2 2 2 6 9" xfId="14858" xr:uid="{6CF9C18D-B429-4FDF-9F4E-D5C2B6E6AF7A}"/>
    <cellStyle name="Összesen 2 2 2 7" xfId="4040" xr:uid="{044C8D4F-151E-4D6C-9B52-AAE466AF387C}"/>
    <cellStyle name="Összesen 2 2 2 7 10" xfId="16340" xr:uid="{9056C951-D558-4CEC-92EF-E2499D212347}"/>
    <cellStyle name="Összesen 2 2 2 7 11" xfId="17669" xr:uid="{77266F11-63BB-45E7-BB84-404127A285D1}"/>
    <cellStyle name="Összesen 2 2 2 7 12" xfId="19000" xr:uid="{1F3B95A6-97FB-46FA-9910-3C3B0E6E21F5}"/>
    <cellStyle name="Összesen 2 2 2 7 13" xfId="12937" xr:uid="{654EC309-35A3-4E2F-9FA7-0A18A931C71E}"/>
    <cellStyle name="Összesen 2 2 2 7 14" xfId="21390" xr:uid="{6BB69C7E-ED2B-499D-80B1-91BEEE98E5C3}"/>
    <cellStyle name="Összesen 2 2 2 7 15" xfId="22682" xr:uid="{6AD9E419-9CCB-4C5A-937F-E6E8A7EBB459}"/>
    <cellStyle name="Összesen 2 2 2 7 16" xfId="23971" xr:uid="{6051A01E-1F63-40C6-94A9-DB89FCB39DBA}"/>
    <cellStyle name="Összesen 2 2 2 7 2" xfId="4419" xr:uid="{D7329AC0-3036-4C62-A1F2-9D9F94636753}"/>
    <cellStyle name="Összesen 2 2 2 7 3" xfId="7036" xr:uid="{6C9B2B41-B265-432B-A9BE-00C0C6944176}"/>
    <cellStyle name="Összesen 2 2 2 7 4" xfId="8365" xr:uid="{CAFAC4C9-8CD5-4567-A485-1BB63479FFAF}"/>
    <cellStyle name="Összesen 2 2 2 7 5" xfId="9694" xr:uid="{8DF36753-9263-4659-A68F-3EA3084ECC5B}"/>
    <cellStyle name="Összesen 2 2 2 7 6" xfId="4601" xr:uid="{8FD74F79-A548-468F-A7E6-7B36124F02F4}"/>
    <cellStyle name="Összesen 2 2 2 7 7" xfId="11060" xr:uid="{295E0CAD-70C7-4586-A196-5C37339AF8EE}"/>
    <cellStyle name="Összesen 2 2 2 7 8" xfId="12841" xr:uid="{03E7203E-4E04-4DA3-8F78-964336E41227}"/>
    <cellStyle name="Összesen 2 2 2 7 9" xfId="15010" xr:uid="{BCAC4CDF-4BBB-4B69-8041-BB1EBB36DF22}"/>
    <cellStyle name="Összesen 2 2 2 8" xfId="4934" xr:uid="{30CE8398-7A86-4A8C-89C3-FE809FD2B9B7}"/>
    <cellStyle name="Összesen 2 2 2 9" xfId="5896" xr:uid="{FCA40CB2-BA61-445B-97D8-1E9199E34343}"/>
    <cellStyle name="Összesen 2 2 20" xfId="17814" xr:uid="{BB57A9BC-796C-4847-9EFD-76F6AF5EE064}"/>
    <cellStyle name="Összesen 2 2 21" xfId="19240" xr:uid="{EE499D56-E9C2-4C4B-A3DD-2F133352FAAF}"/>
    <cellStyle name="Összesen 2 2 22" xfId="20228" xr:uid="{A1D940E7-517F-4F13-8C5B-0729F394EFCF}"/>
    <cellStyle name="Összesen 2 2 23" xfId="21521" xr:uid="{0D53F2D1-4FE9-4D99-99F8-7C50DADDEF8A}"/>
    <cellStyle name="Összesen 2 2 24" xfId="22812" xr:uid="{5ADF3D08-7BB9-4449-93FB-09F89AB9F3D2}"/>
    <cellStyle name="Összesen 2 2 3" xfId="2961" xr:uid="{09F14B12-A419-4EEB-8D03-BBA045DEE437}"/>
    <cellStyle name="Összesen 2 2 3 10" xfId="7287" xr:uid="{665BE8FF-8DB0-4370-992B-2A10299ACA99}"/>
    <cellStyle name="Összesen 2 2 3 11" xfId="8616" xr:uid="{72668319-4389-4D80-BD1C-BBCECA3FA057}"/>
    <cellStyle name="Összesen 2 2 3 12" xfId="10223" xr:uid="{031926D4-A781-4616-83F6-AA6B266F214C}"/>
    <cellStyle name="Összesen 2 2 3 13" xfId="11570" xr:uid="{8D3F6F73-9126-4420-8E80-A339B4821F01}"/>
    <cellStyle name="Összesen 2 2 3 14" xfId="13311" xr:uid="{674F8D14-EE16-468E-AAD2-99E91EAF6548}"/>
    <cellStyle name="Összesen 2 2 3 15" xfId="13932" xr:uid="{88773E0B-1430-4B5E-89A0-D8F35E773A2B}"/>
    <cellStyle name="Összesen 2 2 3 16" xfId="15261" xr:uid="{3C8EC7C4-4765-40D1-9E1C-DE17C69ACF06}"/>
    <cellStyle name="Összesen 2 2 3 17" xfId="16591" xr:uid="{FD6CED1C-37DD-436E-8748-145397116E1F}"/>
    <cellStyle name="Összesen 2 2 3 18" xfId="17921" xr:uid="{7FD54697-16CA-40D2-BF82-A850BA112E99}"/>
    <cellStyle name="Összesen 2 2 3 19" xfId="19486" xr:uid="{D40FBE32-A5EB-4DAC-A0C5-1F6F9EFEE7FA}"/>
    <cellStyle name="Összesen 2 2 3 2" xfId="3310" xr:uid="{A96B363C-BF1F-4441-857F-1F01EF85A608}"/>
    <cellStyle name="Összesen 2 2 3 2 10" xfId="15610" xr:uid="{0BEF0826-3F00-4B68-8FF7-437E5ABB196E}"/>
    <cellStyle name="Összesen 2 2 3 2 11" xfId="16939" xr:uid="{BF838B39-274F-4CE1-9A71-7656330EFCA3}"/>
    <cellStyle name="Összesen 2 2 3 2 12" xfId="18270" xr:uid="{C06A3D65-E921-4F7D-A1B8-389556E15208}"/>
    <cellStyle name="Összesen 2 2 3 2 13" xfId="19700" xr:uid="{4614B54A-134E-4F6B-B18C-74A892EAE9B8}"/>
    <cellStyle name="Összesen 2 2 3 2 14" xfId="20660" xr:uid="{6877E5CE-F1C8-460A-B396-68D429E9ECBD}"/>
    <cellStyle name="Összesen 2 2 3 2 15" xfId="21952" xr:uid="{CB29C2E9-96F6-4B7D-9853-CB2998A325DD}"/>
    <cellStyle name="Összesen 2 2 3 2 16" xfId="23241" xr:uid="{30D7802E-E0A4-463A-92CC-115E6BEE95BA}"/>
    <cellStyle name="Összesen 2 2 3 2 2" xfId="5203" xr:uid="{9E31E9CD-F8A3-4347-9617-83CE63A35941}"/>
    <cellStyle name="Összesen 2 2 3 2 3" xfId="6306" xr:uid="{37BB4212-3CD2-4C3E-862D-845ED030525C}"/>
    <cellStyle name="Összesen 2 2 3 2 4" xfId="7635" xr:uid="{2687A974-9878-4DC7-9A1C-9ABF40C9B886}"/>
    <cellStyle name="Összesen 2 2 3 2 5" xfId="8964" xr:uid="{908D9540-BC5E-4890-95C3-24E4F495DF29}"/>
    <cellStyle name="Összesen 2 2 3 2 6" xfId="10479" xr:uid="{F7154256-1479-401B-A986-E11F701B2D23}"/>
    <cellStyle name="Összesen 2 2 3 2 7" xfId="11840" xr:uid="{DFEFFCAE-B60D-421F-A562-12632B7263A3}"/>
    <cellStyle name="Összesen 2 2 3 2 8" xfId="13410" xr:uid="{9262D95C-1B58-44D5-9E98-694801C2BF0F}"/>
    <cellStyle name="Összesen 2 2 3 2 9" xfId="14280" xr:uid="{5D3F0EA2-D94B-4015-837C-CBEF9F71A6F7}"/>
    <cellStyle name="Összesen 2 2 3 20" xfId="20327" xr:uid="{2B9EB56B-BC4A-40D7-A554-030243CE8CDE}"/>
    <cellStyle name="Összesen 2 2 3 21" xfId="21620" xr:uid="{25AE707D-357F-433C-A2F6-CC9A3C7B2389}"/>
    <cellStyle name="Összesen 2 2 3 22" xfId="22911" xr:uid="{8BB5300C-FBB3-44EF-B905-96A211682ADD}"/>
    <cellStyle name="Összesen 2 2 3 3" xfId="3475" xr:uid="{229B8F90-D807-40C4-B197-5854EAA7FC33}"/>
    <cellStyle name="Összesen 2 2 3 3 10" xfId="15775" xr:uid="{3370E478-23B5-4961-8B85-49A346CE2562}"/>
    <cellStyle name="Összesen 2 2 3 3 11" xfId="17104" xr:uid="{5B92C7FD-746A-407F-8D6B-0BF15283BBD2}"/>
    <cellStyle name="Összesen 2 2 3 3 12" xfId="18435" xr:uid="{19B7A9D6-D018-41F1-A368-B9B52F5B9CDE}"/>
    <cellStyle name="Összesen 2 2 3 3 13" xfId="19645" xr:uid="{88EFBFF9-D3C5-47D5-B556-2C855421B449}"/>
    <cellStyle name="Összesen 2 2 3 3 14" xfId="20825" xr:uid="{434A6C3B-1162-4A4D-8DB2-1C6E2752BAE8}"/>
    <cellStyle name="Összesen 2 2 3 3 15" xfId="22117" xr:uid="{F137C549-B945-451E-B0DB-7B0DD2B5CF10}"/>
    <cellStyle name="Összesen 2 2 3 3 16" xfId="23406" xr:uid="{488EF8F6-13F9-486C-A561-3AB8F8E18CBE}"/>
    <cellStyle name="Összesen 2 2 3 3 2" xfId="5131" xr:uid="{847BF8E8-63C9-4587-972F-770B7A0D4E1B}"/>
    <cellStyle name="Összesen 2 2 3 3 3" xfId="6471" xr:uid="{206107D6-BDF0-4BE0-928C-125D46DF1680}"/>
    <cellStyle name="Összesen 2 2 3 3 4" xfId="7800" xr:uid="{234540F7-F389-4D62-9DC1-335BAD53C0FE}"/>
    <cellStyle name="Összesen 2 2 3 3 5" xfId="9129" xr:uid="{3EE37DBF-B68C-468B-B17B-5ADC5FBD0D07}"/>
    <cellStyle name="Összesen 2 2 3 3 6" xfId="10410" xr:uid="{71DD83B6-DCB9-414B-898B-1AD07F534D89}"/>
    <cellStyle name="Összesen 2 2 3 3 7" xfId="11768" xr:uid="{735E1415-ECE0-4CE4-B27F-A8293FD1E52E}"/>
    <cellStyle name="Összesen 2 2 3 3 8" xfId="13717" xr:uid="{306ACAF2-5BB0-42B3-851F-8CB2A577DB55}"/>
    <cellStyle name="Összesen 2 2 3 3 9" xfId="14445" xr:uid="{B3DD64B4-F19E-4900-8C1B-EF71D012B590}"/>
    <cellStyle name="Összesen 2 2 3 4" xfId="3635" xr:uid="{D155067F-F5D0-4293-8DB9-2D49DAC98027}"/>
    <cellStyle name="Összesen 2 2 3 4 10" xfId="15935" xr:uid="{753B0AF8-9A65-427F-BF5A-4C1A93F902FF}"/>
    <cellStyle name="Összesen 2 2 3 4 11" xfId="17264" xr:uid="{88689626-9B2B-49C9-80B4-09B7FBCE3DEF}"/>
    <cellStyle name="Összesen 2 2 3 4 12" xfId="18595" xr:uid="{6E87511F-8E28-4372-A981-E69637DE7CEA}"/>
    <cellStyle name="Összesen 2 2 3 4 13" xfId="20073" xr:uid="{649B8322-33F1-4E81-9A79-2A6BFF136625}"/>
    <cellStyle name="Összesen 2 2 3 4 14" xfId="20985" xr:uid="{E0ABAC63-2598-4810-998E-7EB586B6E956}"/>
    <cellStyle name="Összesen 2 2 3 4 15" xfId="22277" xr:uid="{850ED95F-CF67-436D-AC52-F0B6479E80D3}"/>
    <cellStyle name="Összesen 2 2 3 4 16" xfId="23566" xr:uid="{2F957582-A7B6-464A-9217-5E2E03B7F773}"/>
    <cellStyle name="Összesen 2 2 3 4 2" xfId="5658" xr:uid="{27C94F7A-4709-486A-8625-1961DA978728}"/>
    <cellStyle name="Összesen 2 2 3 4 3" xfId="6631" xr:uid="{25CC7673-B6A4-4FB3-85CF-2EDD2DAE460C}"/>
    <cellStyle name="Összesen 2 2 3 4 4" xfId="7960" xr:uid="{5E48270A-6349-4DE6-ACC8-F46D746FB1A1}"/>
    <cellStyle name="Összesen 2 2 3 4 5" xfId="9289" xr:uid="{C33B6172-EBC2-4D61-8FB4-2E86F4022AD9}"/>
    <cellStyle name="Összesen 2 2 3 4 6" xfId="10910" xr:uid="{943AF465-1233-4884-8F1F-C9A4322871F7}"/>
    <cellStyle name="Összesen 2 2 3 4 7" xfId="12297" xr:uid="{C44BABA1-3776-4F14-B2A1-90AE9985D78D}"/>
    <cellStyle name="Összesen 2 2 3 4 8" xfId="12000" xr:uid="{18D82836-A083-4ABC-9B20-74050D22B13C}"/>
    <cellStyle name="Összesen 2 2 3 4 9" xfId="14605" xr:uid="{A8B15918-A818-4574-8654-A0CCB1F0BBE3}"/>
    <cellStyle name="Összesen 2 2 3 5" xfId="3794" xr:uid="{E4A5E125-2CF7-4021-BD9C-9581BD426EF2}"/>
    <cellStyle name="Összesen 2 2 3 5 10" xfId="16094" xr:uid="{81A376E9-48BE-44B0-A2B7-A1C7C15CE695}"/>
    <cellStyle name="Összesen 2 2 3 5 11" xfId="17423" xr:uid="{C4D3FE7B-0D9F-42CB-A79E-88672C0D56B7}"/>
    <cellStyle name="Összesen 2 2 3 5 12" xfId="18754" xr:uid="{09924481-DF41-4D00-8261-39E4B39FDE97}"/>
    <cellStyle name="Összesen 2 2 3 5 13" xfId="19115" xr:uid="{F74B8620-E4DF-4971-88D2-BA0F718371D0}"/>
    <cellStyle name="Összesen 2 2 3 5 14" xfId="21144" xr:uid="{CE51C682-DF87-4F2D-9593-3E76DDAA81F3}"/>
    <cellStyle name="Összesen 2 2 3 5 15" xfId="22436" xr:uid="{6B501C8C-0D6F-4BD8-8116-755F1EA4418D}"/>
    <cellStyle name="Összesen 2 2 3 5 16" xfId="23725" xr:uid="{D3EAFBC3-914C-4EF8-81D2-A122CB3BC8AE}"/>
    <cellStyle name="Összesen 2 2 3 5 2" xfId="4502" xr:uid="{1818EFCA-7680-4895-ABF8-7BE7C664CD9D}"/>
    <cellStyle name="Összesen 2 2 3 5 3" xfId="6790" xr:uid="{9FEE9A3F-1E55-4A5A-8834-CF6B85CA8938}"/>
    <cellStyle name="Összesen 2 2 3 5 4" xfId="8119" xr:uid="{70360D1C-AE5A-4A2C-8249-4E6240E43594}"/>
    <cellStyle name="Összesen 2 2 3 5 5" xfId="9448" xr:uid="{ABB322F2-01EB-4602-A33B-BA605D7EA36C}"/>
    <cellStyle name="Összesen 2 2 3 5 6" xfId="9810" xr:uid="{20C70D26-23CD-4AB6-AC2D-969C00F95DBA}"/>
    <cellStyle name="Összesen 2 2 3 5 7" xfId="11183" xr:uid="{48FF04EA-455A-47CC-AC2E-5D81A7C25BBF}"/>
    <cellStyle name="Összesen 2 2 3 5 8" xfId="13223" xr:uid="{7671356C-4A5C-4EB8-81C6-F1CFAAD00D80}"/>
    <cellStyle name="Összesen 2 2 3 5 9" xfId="14764" xr:uid="{825C0E2F-F432-496B-A49A-C7528744DEA6}"/>
    <cellStyle name="Összesen 2 2 3 6" xfId="3949" xr:uid="{AF8842D6-574E-498D-AC54-615132493AE0}"/>
    <cellStyle name="Összesen 2 2 3 6 10" xfId="16249" xr:uid="{9B1C440D-C845-48F0-BD64-113B8D7E29F4}"/>
    <cellStyle name="Összesen 2 2 3 6 11" xfId="17578" xr:uid="{2155C2FA-0A47-469F-8042-3C2D4AEF8989}"/>
    <cellStyle name="Összesen 2 2 3 6 12" xfId="18909" xr:uid="{83374670-956D-492B-86D4-A4BC15CDA2E7}"/>
    <cellStyle name="Összesen 2 2 3 6 13" xfId="19833" xr:uid="{B32065BA-45BF-4C96-9F81-DBC920273756}"/>
    <cellStyle name="Összesen 2 2 3 6 14" xfId="21299" xr:uid="{0DAA21BD-B82A-4683-8583-D61CD9ACDF79}"/>
    <cellStyle name="Összesen 2 2 3 6 15" xfId="22591" xr:uid="{91729711-53EA-4B28-8562-13C7E65D013E}"/>
    <cellStyle name="Összesen 2 2 3 6 16" xfId="23880" xr:uid="{0B4B5867-DCF9-4D41-B926-E39275C3BA32}"/>
    <cellStyle name="Összesen 2 2 3 6 2" xfId="5371" xr:uid="{683C5B12-C480-4965-9F0B-5297CD32643C}"/>
    <cellStyle name="Összesen 2 2 3 6 3" xfId="6945" xr:uid="{8A5275DF-27F5-44BC-847E-9E31764FEAA6}"/>
    <cellStyle name="Összesen 2 2 3 6 4" xfId="8274" xr:uid="{17F1FB0D-A7E7-4B6E-BDF5-D91FA3A82765}"/>
    <cellStyle name="Összesen 2 2 3 6 5" xfId="9603" xr:uid="{D8C437D0-9200-4D89-BC5B-40B04CDB9F38}"/>
    <cellStyle name="Összesen 2 2 3 6 6" xfId="10639" xr:uid="{4777A714-0773-4B38-AD9A-7A767B799663}"/>
    <cellStyle name="Összesen 2 2 3 6 7" xfId="12163" xr:uid="{8297E45A-AEEE-414F-9E55-AC216B0A1B7F}"/>
    <cellStyle name="Összesen 2 2 3 6 8" xfId="12480" xr:uid="{BAAF1024-2939-4408-A258-C6E434D2DE43}"/>
    <cellStyle name="Összesen 2 2 3 6 9" xfId="14919" xr:uid="{FA6D49A2-BDB0-44AB-984D-EEE99B69DEF0}"/>
    <cellStyle name="Összesen 2 2 3 7" xfId="4101" xr:uid="{7D8AEE3D-71C7-4815-9254-D0AB6AB818E3}"/>
    <cellStyle name="Összesen 2 2 3 7 10" xfId="16401" xr:uid="{B9BB92C1-9D76-48FB-9ACD-D835005961DA}"/>
    <cellStyle name="Összesen 2 2 3 7 11" xfId="17730" xr:uid="{2EC4B687-A338-48AD-BFA7-84E9DE4FF288}"/>
    <cellStyle name="Összesen 2 2 3 7 12" xfId="19061" xr:uid="{99D81227-A421-43DE-B57D-47FEFB90C2C6}"/>
    <cellStyle name="Összesen 2 2 3 7 13" xfId="12710" xr:uid="{F9CEECED-4DCC-40FD-9800-67B986907F95}"/>
    <cellStyle name="Összesen 2 2 3 7 14" xfId="21451" xr:uid="{B6ACC755-D015-4862-9E23-D0CE5420531B}"/>
    <cellStyle name="Összesen 2 2 3 7 15" xfId="22743" xr:uid="{77665A63-C4BC-4278-B5D4-C12A07328596}"/>
    <cellStyle name="Összesen 2 2 3 7 16" xfId="24032" xr:uid="{05BAFC5E-4534-43D2-AD6E-E4FDB6CFC373}"/>
    <cellStyle name="Összesen 2 2 3 7 2" xfId="4195" xr:uid="{A1429A69-7133-4C1B-A6E8-F45049133A5A}"/>
    <cellStyle name="Összesen 2 2 3 7 3" xfId="7097" xr:uid="{514F3218-EC72-4FE1-AC0D-5EE61DA8F32B}"/>
    <cellStyle name="Összesen 2 2 3 7 4" xfId="8426" xr:uid="{5ACAE11C-46E4-4A6D-B19E-89F7DD6800FF}"/>
    <cellStyle name="Összesen 2 2 3 7 5" xfId="9755" xr:uid="{5BBC7F32-755A-4C81-8EE7-138A93FEFC20}"/>
    <cellStyle name="Összesen 2 2 3 7 6" xfId="4986" xr:uid="{5DD9E480-D1FA-41EC-8C8C-618EA82D3A8B}"/>
    <cellStyle name="Összesen 2 2 3 7 7" xfId="11042" xr:uid="{2B99FA96-BFDA-44AC-ACEE-4B30945E24D4}"/>
    <cellStyle name="Összesen 2 2 3 7 8" xfId="13600" xr:uid="{FB760E56-44E0-467C-9A40-9C256B045989}"/>
    <cellStyle name="Összesen 2 2 3 7 9" xfId="15071" xr:uid="{6403A0A5-B37B-4ACA-9DD9-199606880177}"/>
    <cellStyle name="Összesen 2 2 3 8" xfId="4931" xr:uid="{4678CCCD-52FB-460C-9431-FD4F5B6790A8}"/>
    <cellStyle name="Összesen 2 2 3 9" xfId="5957" xr:uid="{65BB9369-0D99-4950-B719-A14BCAFB5286}"/>
    <cellStyle name="Összesen 2 2 4" xfId="3210" xr:uid="{5176D5FD-89DD-4082-B2E0-BBF9763B7374}"/>
    <cellStyle name="Összesen 2 2 4 10" xfId="15510" xr:uid="{AA5A2304-5699-47AD-89BB-0CEE513D02CD}"/>
    <cellStyle name="Összesen 2 2 4 11" xfId="16839" xr:uid="{FFE94E1F-0042-4AF3-84E7-0921CB1D8CAA}"/>
    <cellStyle name="Összesen 2 2 4 12" xfId="18170" xr:uid="{FFBBC05E-58B7-4AE5-A470-B1C52FECF078}"/>
    <cellStyle name="Összesen 2 2 4 13" xfId="19909" xr:uid="{5E80A934-19CD-4BC0-9509-D8D3E48DC5AF}"/>
    <cellStyle name="Összesen 2 2 4 14" xfId="20560" xr:uid="{F18A3F1C-34E9-4C6E-91D7-799F2E3C3C06}"/>
    <cellStyle name="Összesen 2 2 4 15" xfId="21852" xr:uid="{5C30D9FD-B216-4916-88EE-366F204D31A1}"/>
    <cellStyle name="Összesen 2 2 4 16" xfId="23141" xr:uid="{8A44525E-41B4-44AA-8592-1A0A5146CEF0}"/>
    <cellStyle name="Összesen 2 2 4 2" xfId="5456" xr:uid="{312B1EED-67B0-4168-BA39-BED2AA61053B}"/>
    <cellStyle name="Összesen 2 2 4 3" xfId="6206" xr:uid="{BAB75C4D-EC76-4FF4-BF5A-926635453734}"/>
    <cellStyle name="Összesen 2 2 4 4" xfId="7535" xr:uid="{DA8992DA-CB2B-4168-A605-28B4AB237881}"/>
    <cellStyle name="Összesen 2 2 4 5" xfId="8864" xr:uid="{69C3B879-AF7E-4918-936D-72A2757B43F3}"/>
    <cellStyle name="Összesen 2 2 4 6" xfId="10721" xr:uid="{005B4074-B2DB-4AB7-A7D7-98A30A772667}"/>
    <cellStyle name="Összesen 2 2 4 7" xfId="12093" xr:uid="{B293C20C-0E69-4A3E-93E3-093211B9104E}"/>
    <cellStyle name="Összesen 2 2 4 8" xfId="12293" xr:uid="{941C7C64-9D19-45FF-8750-8B931E77B826}"/>
    <cellStyle name="Összesen 2 2 4 9" xfId="14180" xr:uid="{33251451-ACA9-48D4-BAA7-A13EAEC5DB03}"/>
    <cellStyle name="Összesen 2 2 5" xfId="3375" xr:uid="{AE729F2E-3D2C-4AD3-B904-6C5C0DBBFEAB}"/>
    <cellStyle name="Összesen 2 2 5 10" xfId="15675" xr:uid="{211D0891-B554-429D-AACE-48233DAD64A0}"/>
    <cellStyle name="Összesen 2 2 5 11" xfId="17004" xr:uid="{2B4D8713-412B-46A8-9B78-51419296EBA1}"/>
    <cellStyle name="Összesen 2 2 5 12" xfId="18335" xr:uid="{F9A3574C-CD84-43D0-B797-EFD07FE632A9}"/>
    <cellStyle name="Összesen 2 2 5 13" xfId="19252" xr:uid="{99E57365-CBA9-4E99-954A-418AA10F633C}"/>
    <cellStyle name="Összesen 2 2 5 14" xfId="20725" xr:uid="{A865F512-E212-43DC-8284-2B7420ED973B}"/>
    <cellStyle name="Összesen 2 2 5 15" xfId="22017" xr:uid="{67E3CECC-B8FF-4ED9-810A-676BB3649C86}"/>
    <cellStyle name="Összesen 2 2 5 16" xfId="23306" xr:uid="{814258F7-3464-42DB-A1CF-255723A5270A}"/>
    <cellStyle name="Összesen 2 2 5 2" xfId="4663" xr:uid="{6F950358-CB58-4D28-A4C4-12AF001858E2}"/>
    <cellStyle name="Összesen 2 2 5 3" xfId="6371" xr:uid="{98FFC5D5-1C3C-46CF-AC0D-27570E133FED}"/>
    <cellStyle name="Összesen 2 2 5 4" xfId="7700" xr:uid="{A615AC7B-BCE0-4EC1-9D02-05F3D99D0F08}"/>
    <cellStyle name="Összesen 2 2 5 5" xfId="9029" xr:uid="{448D6ED4-F3DE-43F4-B51D-ADFA1D12A793}"/>
    <cellStyle name="Összesen 2 2 5 6" xfId="9963" xr:uid="{6DDE2067-0E84-43BC-A896-12955B5060FF}"/>
    <cellStyle name="Összesen 2 2 5 7" xfId="11303" xr:uid="{792F875E-15E7-4661-81AD-621E84C5E49C}"/>
    <cellStyle name="Összesen 2 2 5 8" xfId="13528" xr:uid="{5C2FAF05-E81F-46FA-961D-622E13FCD314}"/>
    <cellStyle name="Összesen 2 2 5 9" xfId="14345" xr:uid="{024AA0AC-517F-4985-B235-1A4DDD9A2EB7}"/>
    <cellStyle name="Összesen 2 2 6" xfId="3535" xr:uid="{C220AE32-C85D-4B98-B2C4-6B20C7A19D48}"/>
    <cellStyle name="Összesen 2 2 6 10" xfId="15835" xr:uid="{EB33E6D6-A22A-4D92-86BE-42A052D17C19}"/>
    <cellStyle name="Összesen 2 2 6 11" xfId="17164" xr:uid="{E4A7D4BE-AD59-44C1-B811-89F8DE070864}"/>
    <cellStyle name="Összesen 2 2 6 12" xfId="18495" xr:uid="{E9B47DAE-E9AF-43DA-90C2-A9D858F522C7}"/>
    <cellStyle name="Összesen 2 2 6 13" xfId="19159" xr:uid="{14386F20-905C-4EE8-897E-FCB73EE3C388}"/>
    <cellStyle name="Összesen 2 2 6 14" xfId="20885" xr:uid="{4CFD6394-883C-4F94-A86C-F0B7E9203CC3}"/>
    <cellStyle name="Összesen 2 2 6 15" xfId="22177" xr:uid="{08D60E67-9B35-4CF3-8D9D-486955E099C3}"/>
    <cellStyle name="Összesen 2 2 6 16" xfId="23466" xr:uid="{C298D652-2FB4-44B5-90C7-96C6B6A51F42}"/>
    <cellStyle name="Összesen 2 2 6 2" xfId="4550" xr:uid="{D04904D4-E732-4B5D-9776-9A882EFE6708}"/>
    <cellStyle name="Összesen 2 2 6 3" xfId="6531" xr:uid="{C91F2AE8-D705-4DE3-B1B9-82D23A887248}"/>
    <cellStyle name="Összesen 2 2 6 4" xfId="7860" xr:uid="{22A4B3E7-C2FE-496B-A1FB-DAEDF84AF4E6}"/>
    <cellStyle name="Összesen 2 2 6 5" xfId="9189" xr:uid="{756EC5A5-906C-4844-BB64-A8521C37FDDC}"/>
    <cellStyle name="Összesen 2 2 6 6" xfId="9858" xr:uid="{02DAAC73-8E18-453E-B61D-58DF91E6431D}"/>
    <cellStyle name="Összesen 2 2 6 7" xfId="11191" xr:uid="{E286E37C-E337-4D0C-8AAA-D109835CB683}"/>
    <cellStyle name="Összesen 2 2 6 8" xfId="13017" xr:uid="{BA0F36FD-FA49-4022-9B7E-8F5D735F0544}"/>
    <cellStyle name="Összesen 2 2 6 9" xfId="14505" xr:uid="{E9E27F86-A972-4BA2-9618-CF19AD8A0F1C}"/>
    <cellStyle name="Összesen 2 2 7" xfId="3694" xr:uid="{4AF6F965-7B64-451C-BF1D-584BF3256FC5}"/>
    <cellStyle name="Összesen 2 2 7 10" xfId="15994" xr:uid="{19C55A17-8EE2-4168-9133-DDAFC6D900E8}"/>
    <cellStyle name="Összesen 2 2 7 11" xfId="17323" xr:uid="{AB78927B-964F-40AE-AC7D-40BC0AD2C7B1}"/>
    <cellStyle name="Összesen 2 2 7 12" xfId="18654" xr:uid="{B4C36A0F-D455-4E4F-A939-EFAA3E81EA2E}"/>
    <cellStyle name="Összesen 2 2 7 13" xfId="12986" xr:uid="{8F36FFBB-B8C7-4813-967D-C55BAC57FF00}"/>
    <cellStyle name="Összesen 2 2 7 14" xfId="21044" xr:uid="{78029980-E944-4714-8066-091D807C0C70}"/>
    <cellStyle name="Összesen 2 2 7 15" xfId="22336" xr:uid="{EE019BFA-816D-42AD-B779-A569433F785A}"/>
    <cellStyle name="Összesen 2 2 7 16" xfId="23625" xr:uid="{DA6B99F6-B165-4EED-8901-BCDDA6371CC4}"/>
    <cellStyle name="Összesen 2 2 7 2" xfId="4298" xr:uid="{FB02ECF8-0C3A-46FC-B6C5-84B1531BF29D}"/>
    <cellStyle name="Összesen 2 2 7 3" xfId="6690" xr:uid="{B5024232-066A-4756-907D-0C4412EFBC82}"/>
    <cellStyle name="Összesen 2 2 7 4" xfId="8019" xr:uid="{CF935C62-9DC9-41C1-AB7D-B646957CB210}"/>
    <cellStyle name="Összesen 2 2 7 5" xfId="9348" xr:uid="{CEF9FD08-2783-4F28-8081-E45A65252DD2}"/>
    <cellStyle name="Összesen 2 2 7 6" xfId="5102" xr:uid="{4DE18D31-DA25-481B-A17F-14324A7E5805}"/>
    <cellStyle name="Összesen 2 2 7 7" xfId="10334" xr:uid="{A2EF08B3-17D6-4FF3-8DC3-5B9EEA363C24}"/>
    <cellStyle name="Összesen 2 2 7 8" xfId="13544" xr:uid="{22418457-00F9-4CB7-BE56-1CE7AC4C29AE}"/>
    <cellStyle name="Összesen 2 2 7 9" xfId="14664" xr:uid="{53F0A71F-2DA0-4EC2-9944-2E89D25023BC}"/>
    <cellStyle name="Összesen 2 2 8" xfId="3849" xr:uid="{A0900E03-F5A0-428C-8848-F83658EE2946}"/>
    <cellStyle name="Összesen 2 2 8 10" xfId="16149" xr:uid="{F61B8329-7993-4D0E-9605-B4D03FBF473F}"/>
    <cellStyle name="Összesen 2 2 8 11" xfId="17478" xr:uid="{16DD20EC-D289-4A1C-A62F-0E1D394712E7}"/>
    <cellStyle name="Összesen 2 2 8 12" xfId="18809" xr:uid="{2234E3D7-C1BB-4E8F-8991-800CAB6AEF4B}"/>
    <cellStyle name="Összesen 2 2 8 13" xfId="19371" xr:uid="{6935FA74-9FBE-47CB-961F-F49B565014EE}"/>
    <cellStyle name="Összesen 2 2 8 14" xfId="21199" xr:uid="{B9B7A1AD-564A-403B-B994-B34AC84C1443}"/>
    <cellStyle name="Összesen 2 2 8 15" xfId="22491" xr:uid="{D5DBFD61-8E95-4C3F-99F8-C6B7138D2D02}"/>
    <cellStyle name="Összesen 2 2 8 16" xfId="23780" xr:uid="{E3650AF1-C993-472C-BADE-F8CB60F09AFF}"/>
    <cellStyle name="Összesen 2 2 8 2" xfId="4802" xr:uid="{D1F08F86-E304-42CC-9406-AF10D3619CB7}"/>
    <cellStyle name="Összesen 2 2 8 3" xfId="6845" xr:uid="{BE3294C5-B5AB-4F16-A87D-2DCF79E42615}"/>
    <cellStyle name="Összesen 2 2 8 4" xfId="8174" xr:uid="{196C56E0-7684-46BA-9CD8-ECC6153D8148}"/>
    <cellStyle name="Összesen 2 2 8 5" xfId="9503" xr:uid="{45CACBAA-3D2A-4C44-A604-709718FFDDD9}"/>
    <cellStyle name="Összesen 2 2 8 6" xfId="10098" xr:uid="{2CFDC5D3-BE68-4C70-B276-83771E736A32}"/>
    <cellStyle name="Összesen 2 2 8 7" xfId="11458" xr:uid="{BC04E8DC-068D-4E56-8C35-A6922291D731}"/>
    <cellStyle name="Összesen 2 2 8 8" xfId="12551" xr:uid="{B2E03807-8611-469A-8C65-2229E5F35320}"/>
    <cellStyle name="Összesen 2 2 8 9" xfId="14819" xr:uid="{096A96AD-8DD4-4D66-A89E-5BDA58F44EBF}"/>
    <cellStyle name="Összesen 2 2 9" xfId="4002" xr:uid="{04734E10-20F1-4930-B908-26B8E4F90E8D}"/>
    <cellStyle name="Összesen 2 2 9 10" xfId="16302" xr:uid="{86AEC9CB-B615-4A00-AE41-3F4FC6135767}"/>
    <cellStyle name="Összesen 2 2 9 11" xfId="17631" xr:uid="{C997E532-E8FE-4225-BA8F-0006F5F8F267}"/>
    <cellStyle name="Összesen 2 2 9 12" xfId="18962" xr:uid="{0D0B9431-10F4-46BE-86AB-9B87B93216BE}"/>
    <cellStyle name="Összesen 2 2 9 13" xfId="13645" xr:uid="{63A75831-5CAE-42A5-828C-84A5E3D6B8DB}"/>
    <cellStyle name="Összesen 2 2 9 14" xfId="21352" xr:uid="{E7874020-ADC3-4515-98BE-AEDAA43416B2}"/>
    <cellStyle name="Összesen 2 2 9 15" xfId="22644" xr:uid="{EAF8CF8A-F680-46E6-8D17-FB90C5BFAB84}"/>
    <cellStyle name="Összesen 2 2 9 16" xfId="23933" xr:uid="{072F73AD-5EEF-4DDF-974A-CC55963F07B8}"/>
    <cellStyle name="Összesen 2 2 9 2" xfId="4243" xr:uid="{AE2A5EF8-C24D-42C6-B148-B7800619EC3E}"/>
    <cellStyle name="Összesen 2 2 9 3" xfId="6998" xr:uid="{BE260790-BE18-4E31-8702-E0047369AC59}"/>
    <cellStyle name="Összesen 2 2 9 4" xfId="8327" xr:uid="{ACC38C59-112A-4AE2-95E2-F43EA5FB65D9}"/>
    <cellStyle name="Összesen 2 2 9 5" xfId="9656" xr:uid="{0CED9BA4-D220-4031-9103-61BDC03204A8}"/>
    <cellStyle name="Összesen 2 2 9 6" xfId="5111" xr:uid="{2949AABB-63F8-4368-8407-ABF30F6C7185}"/>
    <cellStyle name="Összesen 2 2 9 7" xfId="11034" xr:uid="{3F18F565-8102-4C73-8FFC-A4B0063646BB}"/>
    <cellStyle name="Összesen 2 2 9 8" xfId="13023" xr:uid="{F67C342C-D413-4D44-B748-990D9459C201}"/>
    <cellStyle name="Összesen 2 2 9 9" xfId="14972" xr:uid="{EEF89E0A-E19B-429B-8478-84A428EFF44B}"/>
    <cellStyle name="Összesen 2 20" xfId="16444" xr:uid="{E12C6B00-6085-46BF-8991-3F96EEB32B66}"/>
    <cellStyle name="Összesen 2 21" xfId="17774" xr:uid="{EE315B79-6357-4D83-970B-C764C946E487}"/>
    <cellStyle name="Összesen 2 22" xfId="11807" xr:uid="{C5F2C5C3-8F3E-4DAF-8849-5D51BF64BA79}"/>
    <cellStyle name="Összesen 2 23" xfId="20193" xr:uid="{23E7CAF5-17B7-4FAA-8EBC-CF48E6234D46}"/>
    <cellStyle name="Összesen 2 24" xfId="21486" xr:uid="{69409D8A-4677-4540-9CD7-1330F4309D15}"/>
    <cellStyle name="Összesen 2 25" xfId="22777" xr:uid="{7DE1EEE8-9C15-4E07-A164-484973B4FD4F}"/>
    <cellStyle name="Összesen 2 3" xfId="2901" xr:uid="{40380E5F-C34D-4F16-9AC0-F24408200EF9}"/>
    <cellStyle name="Összesen 2 3 10" xfId="7227" xr:uid="{D3E8F60A-BFFC-43A0-8B48-8CD0EBEA7383}"/>
    <cellStyle name="Összesen 2 3 11" xfId="8556" xr:uid="{9DD0F564-24B1-4DFE-977C-F7EEDE119F09}"/>
    <cellStyle name="Összesen 2 3 12" xfId="9894" xr:uid="{501B1817-B650-4743-81F8-5B7D726604EB}"/>
    <cellStyle name="Összesen 2 3 13" xfId="11227" xr:uid="{0538F6BC-3418-4540-AEBE-B6FDD2131CC3}"/>
    <cellStyle name="Összesen 2 3 14" xfId="13627" xr:uid="{3DFD4D67-F25C-4D02-A223-24F312A7B571}"/>
    <cellStyle name="Összesen 2 3 15" xfId="13872" xr:uid="{9F758BF2-4C2E-45E0-9E9C-083E33FB8AF9}"/>
    <cellStyle name="Összesen 2 3 16" xfId="15201" xr:uid="{65540CBC-D01E-4455-810A-E510005C04B2}"/>
    <cellStyle name="Összesen 2 3 17" xfId="16531" xr:uid="{62567F98-1D1E-4A45-AE31-8849FBBA4244}"/>
    <cellStyle name="Összesen 2 3 18" xfId="17861" xr:uid="{67C878BE-B065-4BE0-91F3-779B1C831629}"/>
    <cellStyle name="Összesen 2 3 19" xfId="19192" xr:uid="{3CC6A354-2FD4-4337-B930-91B6C4D5CE1C}"/>
    <cellStyle name="Összesen 2 3 2" xfId="3250" xr:uid="{F0D2A7A7-C7DF-44D6-B1DB-D07825DC42ED}"/>
    <cellStyle name="Összesen 2 3 2 10" xfId="15550" xr:uid="{4EE472C9-C22D-4704-AF37-9B68488CFECC}"/>
    <cellStyle name="Összesen 2 3 2 11" xfId="16879" xr:uid="{5BFE8EAB-EE9A-4CAD-B205-A136CC05A2B0}"/>
    <cellStyle name="Összesen 2 3 2 12" xfId="18210" xr:uid="{1C5EB0B0-F36C-4AB6-8404-EBE985DAA33B}"/>
    <cellStyle name="Összesen 2 3 2 13" xfId="19682" xr:uid="{D1F53126-51F7-4454-BEBA-12FF746CD1F3}"/>
    <cellStyle name="Összesen 2 3 2 14" xfId="20600" xr:uid="{32101CDC-60D0-4BF7-9E57-231BB0F8140C}"/>
    <cellStyle name="Összesen 2 3 2 15" xfId="21892" xr:uid="{77EC8981-84CC-4C95-8ECD-3BE657C9B563}"/>
    <cellStyle name="Összesen 2 3 2 16" xfId="23181" xr:uid="{A09A5CAF-B6F7-4D90-ACCB-7B8266B28EBC}"/>
    <cellStyle name="Összesen 2 3 2 2" xfId="5180" xr:uid="{CB66C161-9CBE-4AA5-8E8F-862543F40B03}"/>
    <cellStyle name="Összesen 2 3 2 3" xfId="6246" xr:uid="{EB10299D-9382-4743-A791-B915C217FD93}"/>
    <cellStyle name="Összesen 2 3 2 4" xfId="7575" xr:uid="{FDDAE875-DC41-4EFB-B527-29E038BA2FAC}"/>
    <cellStyle name="Összesen 2 3 2 5" xfId="8904" xr:uid="{700E4425-E1D3-4334-B492-7DC29DD6A86E}"/>
    <cellStyle name="Összesen 2 3 2 6" xfId="10457" xr:uid="{CE4BD2B3-16EB-4B8F-A798-ABBC6C035376}"/>
    <cellStyle name="Összesen 2 3 2 7" xfId="11817" xr:uid="{46CAB3B1-2B68-45EF-A910-09832841FCC6}"/>
    <cellStyle name="Összesen 2 3 2 8" xfId="12702" xr:uid="{3B470359-A353-44DF-AE5E-A8A7858BB6DA}"/>
    <cellStyle name="Összesen 2 3 2 9" xfId="14220" xr:uid="{CB01DEEE-7405-455F-B1AB-4E21BAA97FEE}"/>
    <cellStyle name="Összesen 2 3 20" xfId="20267" xr:uid="{12E41575-AE24-4136-8C20-252080571695}"/>
    <cellStyle name="Összesen 2 3 21" xfId="21560" xr:uid="{E55EB30B-59AE-437A-86A0-C529E5DA09C4}"/>
    <cellStyle name="Összesen 2 3 22" xfId="22851" xr:uid="{9CBCEC2A-567B-4A30-B8AE-DE55138C8280}"/>
    <cellStyle name="Összesen 2 3 3" xfId="3415" xr:uid="{5CD68065-3056-41A5-A520-2B60A4B798ED}"/>
    <cellStyle name="Összesen 2 3 3 10" xfId="15715" xr:uid="{2BF12E72-0D31-42E2-8B8A-CB4522DCCCAD}"/>
    <cellStyle name="Összesen 2 3 3 11" xfId="17044" xr:uid="{96D9EC2B-6FA0-4D09-B6E1-77625E5F1E39}"/>
    <cellStyle name="Összesen 2 3 3 12" xfId="18375" xr:uid="{B5255CA4-3B39-4F65-82CD-97693AE3B15B}"/>
    <cellStyle name="Összesen 2 3 3 13" xfId="13782" xr:uid="{D71239E8-83C6-45CD-A56D-2A94ED543288}"/>
    <cellStyle name="Összesen 2 3 3 14" xfId="20765" xr:uid="{DBCA43F0-4E37-47B0-BE04-88162B7E0669}"/>
    <cellStyle name="Összesen 2 3 3 15" xfId="22057" xr:uid="{E9C5F2D0-DF5D-4EF7-906A-79CAF466F8A1}"/>
    <cellStyle name="Összesen 2 3 3 16" xfId="23346" xr:uid="{6F1399D3-DBD9-438F-B32E-5DE5ED03FAA8}"/>
    <cellStyle name="Összesen 2 3 3 2" xfId="4321" xr:uid="{EEBA0953-713B-4360-977B-CC69D6F5229D}"/>
    <cellStyle name="Összesen 2 3 3 3" xfId="6411" xr:uid="{B26F44BB-98CE-4EBB-8731-0C542E3361F0}"/>
    <cellStyle name="Összesen 2 3 3 4" xfId="7740" xr:uid="{56874A4F-437A-46ED-908C-D216433B375A}"/>
    <cellStyle name="Összesen 2 3 3 5" xfId="9069" xr:uid="{44B2FD76-9B73-418C-9447-3608427FD3CC}"/>
    <cellStyle name="Összesen 2 3 3 6" xfId="4348" xr:uid="{D1C38468-F257-4CC9-B68D-C8A6FCDFD36D}"/>
    <cellStyle name="Összesen 2 3 3 7" xfId="10895" xr:uid="{8D9AEF4D-754E-403C-8DC0-3A81443CBFF5}"/>
    <cellStyle name="Összesen 2 3 3 8" xfId="13075" xr:uid="{90C8A615-CAEA-40CC-94CF-20322EFDA48F}"/>
    <cellStyle name="Összesen 2 3 3 9" xfId="14385" xr:uid="{F5A625EA-ECF8-4C7B-82C6-E2BC433B425B}"/>
    <cellStyle name="Összesen 2 3 4" xfId="3575" xr:uid="{AA3F87D8-D740-4724-BF06-2D2849D1CA06}"/>
    <cellStyle name="Összesen 2 3 4 10" xfId="15875" xr:uid="{D7F70A4E-89ED-4EB3-B1FC-4863EB57B827}"/>
    <cellStyle name="Összesen 2 3 4 11" xfId="17204" xr:uid="{B9A1A9BC-2C0E-4412-A684-89E8948D3C89}"/>
    <cellStyle name="Összesen 2 3 4 12" xfId="18535" xr:uid="{C7A2A708-B31E-4C19-B240-C47CD04BE3A8}"/>
    <cellStyle name="Összesen 2 3 4 13" xfId="19157" xr:uid="{027EB9A1-C4C5-4188-BFDD-B79A9EC3598B}"/>
    <cellStyle name="Összesen 2 3 4 14" xfId="20925" xr:uid="{7147B600-8D7D-4391-8C94-14B892C7585D}"/>
    <cellStyle name="Összesen 2 3 4 15" xfId="22217" xr:uid="{D0745773-3BDA-46EC-875C-CB8781F26934}"/>
    <cellStyle name="Összesen 2 3 4 16" xfId="23506" xr:uid="{C18BDEE0-8980-4C40-B494-844F756650EF}"/>
    <cellStyle name="Összesen 2 3 4 2" xfId="4548" xr:uid="{83F513CE-7847-4291-B0AB-51DFFC379B53}"/>
    <cellStyle name="Összesen 2 3 4 3" xfId="6571" xr:uid="{17BDC3A9-8FBD-4552-A3DD-374179BAFC14}"/>
    <cellStyle name="Összesen 2 3 4 4" xfId="7900" xr:uid="{94877E91-EF95-4C63-A3E2-DB0382E46D92}"/>
    <cellStyle name="Összesen 2 3 4 5" xfId="9229" xr:uid="{96B9CB49-46AF-4718-A8E0-CA758CF6BB14}"/>
    <cellStyle name="Összesen 2 3 4 6" xfId="9856" xr:uid="{D2B2F9BE-16AB-4A05-868A-431EBCA0CABC}"/>
    <cellStyle name="Összesen 2 3 4 7" xfId="11189" xr:uid="{8F48A643-777A-41C0-8E85-A232D1C9FA88}"/>
    <cellStyle name="Összesen 2 3 4 8" xfId="13330" xr:uid="{D67ED6CB-E394-4827-9914-82987162EC1D}"/>
    <cellStyle name="Összesen 2 3 4 9" xfId="14545" xr:uid="{B470DE02-E617-4F3E-9F96-F3125A32B8A1}"/>
    <cellStyle name="Összesen 2 3 5" xfId="3734" xr:uid="{C9D7CBC9-6C70-4094-B3FC-1601336B1F06}"/>
    <cellStyle name="Összesen 2 3 5 10" xfId="16034" xr:uid="{7446C304-B3CB-4976-AB12-795687CC32AB}"/>
    <cellStyle name="Összesen 2 3 5 11" xfId="17363" xr:uid="{01E500AA-2626-4C8E-80C0-5600FBF0F8A9}"/>
    <cellStyle name="Összesen 2 3 5 12" xfId="18694" xr:uid="{C9CDD0E2-D9FE-4108-B8E8-B742E81D02DD}"/>
    <cellStyle name="Összesen 2 3 5 13" xfId="19455" xr:uid="{DFAA6BDB-37CB-433C-A806-98BA6AC9D8BC}"/>
    <cellStyle name="Összesen 2 3 5 14" xfId="21084" xr:uid="{32E23D50-E4D5-4E9C-98DF-968773D98509}"/>
    <cellStyle name="Összesen 2 3 5 15" xfId="22376" xr:uid="{ABA259BC-C968-4ADC-AA0C-7E18E8E2F9D0}"/>
    <cellStyle name="Összesen 2 3 5 16" xfId="23665" xr:uid="{9A35F049-F7BD-41FF-AB76-71A17018A18C}"/>
    <cellStyle name="Összesen 2 3 5 2" xfId="4897" xr:uid="{314282CF-135E-4422-87C3-4788225EB3FE}"/>
    <cellStyle name="Összesen 2 3 5 3" xfId="6730" xr:uid="{0538E4A5-BF85-49B2-8995-252F28583447}"/>
    <cellStyle name="Összesen 2 3 5 4" xfId="8059" xr:uid="{867F49D1-8CE0-4BB8-9A11-A8EA50E5200D}"/>
    <cellStyle name="Összesen 2 3 5 5" xfId="9388" xr:uid="{1933DB85-F9F1-4EC7-80A8-8E1600ED6066}"/>
    <cellStyle name="Összesen 2 3 5 6" xfId="10190" xr:uid="{89E37736-39F1-4A09-A100-BA43918AA219}"/>
    <cellStyle name="Összesen 2 3 5 7" xfId="11536" xr:uid="{15FA3AE4-93AD-4D8D-9C0F-0226240C9A70}"/>
    <cellStyle name="Összesen 2 3 5 8" xfId="13664" xr:uid="{7FCFC565-0036-48DF-8E2A-63E50473EFB6}"/>
    <cellStyle name="Összesen 2 3 5 9" xfId="14704" xr:uid="{A71863CF-0F5B-4ABC-BD51-5AA59E71DE54}"/>
    <cellStyle name="Összesen 2 3 6" xfId="3889" xr:uid="{CAA15A44-206F-49F4-A5BD-C07DDCBFCD02}"/>
    <cellStyle name="Összesen 2 3 6 10" xfId="16189" xr:uid="{A6AAC11C-9019-4399-90E9-7E897927F897}"/>
    <cellStyle name="Összesen 2 3 6 11" xfId="17518" xr:uid="{0DE6AFC3-AA0C-41A2-8E26-9E6C0BD74E8C}"/>
    <cellStyle name="Összesen 2 3 6 12" xfId="18849" xr:uid="{8892564C-17E5-494B-90D9-4E4E422AF6EC}"/>
    <cellStyle name="Összesen 2 3 6 13" xfId="19835" xr:uid="{28CB33EC-C8E0-48EB-972B-39FB88A06C1A}"/>
    <cellStyle name="Összesen 2 3 6 14" xfId="21239" xr:uid="{2E42E094-597A-4CEF-A762-B51DAE80861C}"/>
    <cellStyle name="Összesen 2 3 6 15" xfId="22531" xr:uid="{F073CFB7-EEE8-4E4C-AEB5-6E907A9E9266}"/>
    <cellStyle name="Összesen 2 3 6 16" xfId="23820" xr:uid="{9D1D6BFF-846F-4368-9311-3B489153C858}"/>
    <cellStyle name="Összesen 2 3 6 2" xfId="5373" xr:uid="{F4F07EC9-9A9A-4E3B-A63C-2CAC3121CED7}"/>
    <cellStyle name="Összesen 2 3 6 3" xfId="6885" xr:uid="{D9BB2D34-012E-4415-883C-17EDEB715341}"/>
    <cellStyle name="Összesen 2 3 6 4" xfId="8214" xr:uid="{3D191623-C46D-4EF1-91A5-336796BE8EF5}"/>
    <cellStyle name="Összesen 2 3 6 5" xfId="9543" xr:uid="{C0474AD8-1583-4012-A86C-35D254FD68CA}"/>
    <cellStyle name="Összesen 2 3 6 6" xfId="10641" xr:uid="{C1707EA9-5368-491F-A27C-94A36B58214E}"/>
    <cellStyle name="Összesen 2 3 6 7" xfId="12165" xr:uid="{C5975B1B-52E0-4071-A60A-36C572EE0589}"/>
    <cellStyle name="Összesen 2 3 6 8" xfId="12709" xr:uid="{CB652312-4854-4CE9-B0F4-016658258BB7}"/>
    <cellStyle name="Összesen 2 3 6 9" xfId="14859" xr:uid="{57E2B8FB-D51B-4032-8191-178D401DD2A8}"/>
    <cellStyle name="Összesen 2 3 7" xfId="4041" xr:uid="{1874561A-78B1-4A26-9AE0-82B810CA9212}"/>
    <cellStyle name="Összesen 2 3 7 10" xfId="16341" xr:uid="{941722C8-D17E-4417-B3F4-1210BC9DB6AF}"/>
    <cellStyle name="Összesen 2 3 7 11" xfId="17670" xr:uid="{86CF1E09-7B2C-491E-8DEE-69917C30AD0C}"/>
    <cellStyle name="Összesen 2 3 7 12" xfId="19001" xr:uid="{57C7D579-B6E3-42A5-91FA-019EBF974DF1}"/>
    <cellStyle name="Összesen 2 3 7 13" xfId="11639" xr:uid="{AE219EFF-4984-4C53-9E5F-B204C5574B61}"/>
    <cellStyle name="Összesen 2 3 7 14" xfId="21391" xr:uid="{C3098B8A-2EEC-4BB5-8FD2-50374F963D7F}"/>
    <cellStyle name="Összesen 2 3 7 15" xfId="22683" xr:uid="{FD69B3BC-9253-4055-B826-3F534FDEAE57}"/>
    <cellStyle name="Összesen 2 3 7 16" xfId="23972" xr:uid="{269343EB-2B89-4977-8FB9-0068EEF7126C}"/>
    <cellStyle name="Összesen 2 3 7 2" xfId="4225" xr:uid="{F2C0F27A-AADF-47A0-8D98-63415C997D40}"/>
    <cellStyle name="Összesen 2 3 7 3" xfId="7037" xr:uid="{C93A1005-DCAC-4A4E-901A-64BC5248372F}"/>
    <cellStyle name="Összesen 2 3 7 4" xfId="8366" xr:uid="{5A0B58B5-7E13-476B-B504-41A9D4EDF077}"/>
    <cellStyle name="Összesen 2 3 7 5" xfId="9695" xr:uid="{1EA40840-9104-47A5-9659-FDA4C699163D}"/>
    <cellStyle name="Összesen 2 3 7 6" xfId="4642" xr:uid="{A4D17735-0CEB-456B-AC3A-32ECA0A3E69A}"/>
    <cellStyle name="Összesen 2 3 7 7" xfId="11061" xr:uid="{A3EA4684-2AC1-4833-B8A9-7015CED19D27}"/>
    <cellStyle name="Összesen 2 3 7 8" xfId="13749" xr:uid="{E2947B27-6E14-4FC0-87FF-F7016B361069}"/>
    <cellStyle name="Összesen 2 3 7 9" xfId="15011" xr:uid="{9A3C4A77-B04C-4D00-BD8F-03AE9F37CEDD}"/>
    <cellStyle name="Összesen 2 3 8" xfId="4587" xr:uid="{47094A41-4E24-4485-875E-69620E76F9A9}"/>
    <cellStyle name="Összesen 2 3 9" xfId="5897" xr:uid="{7E47E4E7-47F3-4301-9ED4-F44B07D8878E}"/>
    <cellStyle name="Összesen 2 4" xfId="2962" xr:uid="{DF9E33F1-8030-4715-8DA5-5580A6324C1E}"/>
    <cellStyle name="Összesen 2 4 10" xfId="7288" xr:uid="{563E82D8-6740-4E00-8367-3DBAC140920B}"/>
    <cellStyle name="Összesen 2 4 11" xfId="8617" xr:uid="{5917239F-B2BC-4732-829E-59FCEE6F0030}"/>
    <cellStyle name="Összesen 2 4 12" xfId="9891" xr:uid="{ECAAF682-C1E0-4866-9E74-8800FA422957}"/>
    <cellStyle name="Összesen 2 4 13" xfId="11224" xr:uid="{CFB282BD-D9F3-4CC8-8612-7B1C52DF5C4C}"/>
    <cellStyle name="Összesen 2 4 14" xfId="13064" xr:uid="{C2F4E1C3-CA22-4C60-899D-504EDC53847F}"/>
    <cellStyle name="Összesen 2 4 15" xfId="13933" xr:uid="{11BDACD8-0E3C-4317-9D23-85D1DEE48259}"/>
    <cellStyle name="Összesen 2 4 16" xfId="15262" xr:uid="{E55FA22A-5819-4F49-89CA-0FE95BE96959}"/>
    <cellStyle name="Összesen 2 4 17" xfId="16592" xr:uid="{149384A1-0A1A-4803-A6F8-FB26D682531B}"/>
    <cellStyle name="Összesen 2 4 18" xfId="17922" xr:uid="{97141136-16F0-4350-BF23-8EDA7950CC1C}"/>
    <cellStyle name="Összesen 2 4 19" xfId="19189" xr:uid="{0F8A771B-3A44-4E50-9A07-F5A63A7CE25C}"/>
    <cellStyle name="Összesen 2 4 2" xfId="3311" xr:uid="{D964D378-DA70-476E-8027-6476CC153BD5}"/>
    <cellStyle name="Összesen 2 4 2 10" xfId="15611" xr:uid="{67E1A6CF-03E5-4D2D-BE7B-9749B183DE19}"/>
    <cellStyle name="Összesen 2 4 2 11" xfId="16940" xr:uid="{9A196966-CC9F-4035-A890-6AB22630AFA7}"/>
    <cellStyle name="Összesen 2 4 2 12" xfId="18271" xr:uid="{2D5052DD-B254-485F-9300-F0CC92BA5032}"/>
    <cellStyle name="Összesen 2 4 2 13" xfId="19572" xr:uid="{9D00CFD8-1751-40D8-907D-8CA4443F609B}"/>
    <cellStyle name="Összesen 2 4 2 14" xfId="20661" xr:uid="{FF9A420B-BB12-4479-B60F-28AE6B4BFD1A}"/>
    <cellStyle name="Összesen 2 4 2 15" xfId="21953" xr:uid="{C6F04523-32D6-4937-ACBB-02A10CA8E6E1}"/>
    <cellStyle name="Összesen 2 4 2 16" xfId="23242" xr:uid="{1BEDEB5E-1D4A-4515-88DE-0817A8584F0E}"/>
    <cellStyle name="Összesen 2 4 2 2" xfId="5045" xr:uid="{FA6EEF71-3DA4-424E-BE76-77350371064F}"/>
    <cellStyle name="Összesen 2 4 2 3" xfId="6307" xr:uid="{875E4CCD-B8DD-4608-82CD-97D6E7C51D8E}"/>
    <cellStyle name="Összesen 2 4 2 4" xfId="7636" xr:uid="{5FDFE36A-4A9B-48CE-A15C-2DF58A18D1C6}"/>
    <cellStyle name="Összesen 2 4 2 5" xfId="8965" xr:uid="{BD1F2346-8822-4CFB-BDDE-05793DD258ED}"/>
    <cellStyle name="Összesen 2 4 2 6" xfId="10329" xr:uid="{0C6BA37D-CDEC-4447-B110-94D7176BB408}"/>
    <cellStyle name="Összesen 2 4 2 7" xfId="11682" xr:uid="{992C98C4-38F2-4694-AEC2-D53CEAB229F9}"/>
    <cellStyle name="Összesen 2 4 2 8" xfId="12042" xr:uid="{2F3A755E-A796-4DF7-A22E-62F68E4A01FC}"/>
    <cellStyle name="Összesen 2 4 2 9" xfId="14281" xr:uid="{9B9B5C8B-B373-4130-9D5D-F34062C34BFC}"/>
    <cellStyle name="Összesen 2 4 20" xfId="20328" xr:uid="{5168CD51-EC9E-4A8A-85D1-94CCEF63AF20}"/>
    <cellStyle name="Összesen 2 4 21" xfId="21621" xr:uid="{6B1E5608-58F9-465D-A994-3A09EB76EFEA}"/>
    <cellStyle name="Összesen 2 4 22" xfId="22912" xr:uid="{57BA3D43-34E6-4175-B2D4-21EA237A5290}"/>
    <cellStyle name="Összesen 2 4 3" xfId="3476" xr:uid="{04AD0AA7-F110-4D25-B20A-717C8351280A}"/>
    <cellStyle name="Összesen 2 4 3 10" xfId="15776" xr:uid="{DBDCE9B3-865A-4CDC-8C4C-935DE080FA19}"/>
    <cellStyle name="Összesen 2 4 3 11" xfId="17105" xr:uid="{FEFAEA57-A45B-423B-B97A-333711C50AD2}"/>
    <cellStyle name="Összesen 2 4 3 12" xfId="18436" xr:uid="{1E1EC2A6-D483-4CA7-A0F2-D497A9371F86}"/>
    <cellStyle name="Összesen 2 4 3 13" xfId="19512" xr:uid="{DC3A3205-F288-420F-B635-E9ED2F9A1577}"/>
    <cellStyle name="Összesen 2 4 3 14" xfId="20826" xr:uid="{9AE17302-D535-48FF-9C63-F5F814943754}"/>
    <cellStyle name="Összesen 2 4 3 15" xfId="22118" xr:uid="{4B6F50D6-A58F-43A5-AF2F-C744AF23084D}"/>
    <cellStyle name="Összesen 2 4 3 16" xfId="23407" xr:uid="{ED58A69F-1A6A-423A-BDBB-E13AD7583C07}"/>
    <cellStyle name="Összesen 2 4 3 2" xfId="4968" xr:uid="{1EECC7A2-0043-4FFF-B5FE-F9904496F1A7}"/>
    <cellStyle name="Összesen 2 4 3 3" xfId="6472" xr:uid="{6A911E6D-CDCC-43B9-B1CB-1D747F0F6496}"/>
    <cellStyle name="Összesen 2 4 3 4" xfId="7801" xr:uid="{E31D0910-E5C5-4B2A-B506-48B3C3E4F961}"/>
    <cellStyle name="Összesen 2 4 3 5" xfId="9130" xr:uid="{B1ADC538-2A18-4292-A1C4-6155891D0D3F}"/>
    <cellStyle name="Összesen 2 4 3 6" xfId="10258" xr:uid="{682E997F-0957-4674-AB92-C2C0B2A466ED}"/>
    <cellStyle name="Összesen 2 4 3 7" xfId="11607" xr:uid="{52DD6B03-5D88-4878-8EEA-9D6957CB75B0}"/>
    <cellStyle name="Összesen 2 4 3 8" xfId="12544" xr:uid="{525BFBAD-10F9-46F3-AC44-CB0263C4B51B}"/>
    <cellStyle name="Összesen 2 4 3 9" xfId="14446" xr:uid="{3259B124-F88A-4482-9BCC-F42801ECA21C}"/>
    <cellStyle name="Összesen 2 4 4" xfId="3636" xr:uid="{D1431123-FA26-4281-A791-7FD708109872}"/>
    <cellStyle name="Összesen 2 4 4 10" xfId="15936" xr:uid="{726253B7-0E57-4FEC-B462-69D444C8BD06}"/>
    <cellStyle name="Összesen 2 4 4 11" xfId="17265" xr:uid="{21945BC0-4407-4046-A7B7-53F08DD72E3E}"/>
    <cellStyle name="Összesen 2 4 4 12" xfId="18596" xr:uid="{61FD3017-B178-42FE-8CCD-FEE61DD9A879}"/>
    <cellStyle name="Összesen 2 4 4 13" xfId="19949" xr:uid="{E8285891-DF76-482C-B4EB-50248AE68F7C}"/>
    <cellStyle name="Összesen 2 4 4 14" xfId="20986" xr:uid="{5E2E81B6-8B27-48EC-BF56-3225291358F2}"/>
    <cellStyle name="Összesen 2 4 4 15" xfId="22278" xr:uid="{742803F0-C598-475D-93FB-44D4CB97645E}"/>
    <cellStyle name="Összesen 2 4 4 16" xfId="23567" xr:uid="{5CA97009-3E87-4AE0-B427-3DE75005BB78}"/>
    <cellStyle name="Összesen 2 4 4 2" xfId="5508" xr:uid="{8BFEC318-2E51-49AC-86CD-B990458588BC}"/>
    <cellStyle name="Összesen 2 4 4 3" xfId="6632" xr:uid="{2669E219-7E0F-407D-9DD6-D68FAE139614}"/>
    <cellStyle name="Összesen 2 4 4 4" xfId="7961" xr:uid="{C1ED1187-7B33-4076-BA54-97095BC33C60}"/>
    <cellStyle name="Összesen 2 4 4 5" xfId="9290" xr:uid="{44BF5FB7-1133-4391-8ECA-917EF54EB79B}"/>
    <cellStyle name="Összesen 2 4 4 6" xfId="10768" xr:uid="{B6939941-A91E-42BC-9F7D-2E31EBA53F83}"/>
    <cellStyle name="Összesen 2 4 4 7" xfId="12146" xr:uid="{C941C0EB-E2A5-46E7-B29D-B14ECB77CDCC}"/>
    <cellStyle name="Összesen 2 4 4 8" xfId="12746" xr:uid="{E3A7BF6A-FD33-444C-8EE4-40AB7C06857E}"/>
    <cellStyle name="Összesen 2 4 4 9" xfId="14606" xr:uid="{085C0265-6EF0-4C3A-9483-969DE83DDA8A}"/>
    <cellStyle name="Összesen 2 4 5" xfId="3795" xr:uid="{DE94C9E9-DCF5-43C5-AFAA-E6B8A4044E79}"/>
    <cellStyle name="Összesen 2 4 5 10" xfId="16095" xr:uid="{9CEC9CC6-D1DA-4EF1-8E4B-F224A753B901}"/>
    <cellStyle name="Összesen 2 4 5 11" xfId="17424" xr:uid="{137D197B-E128-485D-97F6-A03974892BA9}"/>
    <cellStyle name="Összesen 2 4 5 12" xfId="18755" xr:uid="{F95BC107-0829-4A77-85BA-B42C22834829}"/>
    <cellStyle name="Összesen 2 4 5 13" xfId="12212" xr:uid="{80A2B723-3B29-4059-A497-03CA25F5B033}"/>
    <cellStyle name="Összesen 2 4 5 14" xfId="21145" xr:uid="{308FFD06-D408-4DFB-BD19-6305A9BA9FF4}"/>
    <cellStyle name="Összesen 2 4 5 15" xfId="22437" xr:uid="{F7A9EF72-BDFA-4F5F-B132-A241E589BC87}"/>
    <cellStyle name="Összesen 2 4 5 16" xfId="23726" xr:uid="{7FAC179A-E0ED-4CD7-A4DB-58186D5EA454}"/>
    <cellStyle name="Összesen 2 4 5 2" xfId="4285" xr:uid="{231DED60-B71B-4E59-A57F-C533BDEF9C2B}"/>
    <cellStyle name="Összesen 2 4 5 3" xfId="6791" xr:uid="{B4CFC2A6-5BAA-4367-B81E-BB555C611AB3}"/>
    <cellStyle name="Összesen 2 4 5 4" xfId="8120" xr:uid="{BD9B3A58-C371-47C0-8EC3-3170AB7FBC83}"/>
    <cellStyle name="Összesen 2 4 5 5" xfId="9449" xr:uid="{33E917E0-F740-4C0A-80C1-AA67CD9EEA54}"/>
    <cellStyle name="Összesen 2 4 5 6" xfId="5266" xr:uid="{E11C3C1E-4FB6-42A4-9F2C-46692D355BFF}"/>
    <cellStyle name="Összesen 2 4 5 7" xfId="11143" xr:uid="{FA1D5B2D-0A9B-4B93-9DF3-73AB404C9DCE}"/>
    <cellStyle name="Összesen 2 4 5 8" xfId="13225" xr:uid="{C4DDCFB6-4089-4F5F-BC8A-6D7B7B0BBF51}"/>
    <cellStyle name="Összesen 2 4 5 9" xfId="14765" xr:uid="{AF6E10A3-8351-46B8-891B-DDBC473BD480}"/>
    <cellStyle name="Összesen 2 4 6" xfId="3950" xr:uid="{2B3ED03A-F014-44DB-9200-712172B72170}"/>
    <cellStyle name="Összesen 2 4 6 10" xfId="16250" xr:uid="{F599E8D5-963E-4C0E-A446-5C1F5A71CDC7}"/>
    <cellStyle name="Összesen 2 4 6 11" xfId="17579" xr:uid="{D25CAEA9-194E-4D71-A039-E0BC06C33F07}"/>
    <cellStyle name="Összesen 2 4 6 12" xfId="18910" xr:uid="{8AF8732D-598B-421D-BB90-390E995759A4}"/>
    <cellStyle name="Összesen 2 4 6 13" xfId="19707" xr:uid="{F4DCBC6C-7E88-400E-B33E-FAD4AA59DB5B}"/>
    <cellStyle name="Összesen 2 4 6 14" xfId="21300" xr:uid="{9ECD939F-C3D8-4F38-AE94-DE343717CB7E}"/>
    <cellStyle name="Összesen 2 4 6 15" xfId="22592" xr:uid="{7BC79401-FD8E-4523-B73C-DB728AEEE943}"/>
    <cellStyle name="Összesen 2 4 6 16" xfId="23881" xr:uid="{DDE0EDE0-F7E1-40D8-878B-45D070DEF17F}"/>
    <cellStyle name="Összesen 2 4 6 2" xfId="5213" xr:uid="{E92E4710-EDC0-4F56-9561-C4C93985EF1E}"/>
    <cellStyle name="Összesen 2 4 6 3" xfId="6946" xr:uid="{3293825E-C63A-4429-A341-C12A34047963}"/>
    <cellStyle name="Összesen 2 4 6 4" xfId="8275" xr:uid="{C1F745BE-F7BB-46ED-94B1-517EE04C329F}"/>
    <cellStyle name="Összesen 2 4 6 5" xfId="9604" xr:uid="{2082046F-0A2C-4A2C-8357-2C4C65A82537}"/>
    <cellStyle name="Összesen 2 4 6 6" xfId="10488" xr:uid="{D6792ACE-2379-46F7-B379-954E27A633E8}"/>
    <cellStyle name="Összesen 2 4 6 7" xfId="12008" xr:uid="{695FAA25-7054-4DBE-8407-AA61DAD60844}"/>
    <cellStyle name="Összesen 2 4 6 8" xfId="13089" xr:uid="{6EE9A0CE-4418-47CE-8F7B-14D12AB8F4CE}"/>
    <cellStyle name="Összesen 2 4 6 9" xfId="14920" xr:uid="{8CFA9DCA-72D3-45C7-A640-FF1D20A2E666}"/>
    <cellStyle name="Összesen 2 4 7" xfId="4102" xr:uid="{00E202B6-DFE9-41C7-A13A-681CED4033CF}"/>
    <cellStyle name="Összesen 2 4 7 10" xfId="16402" xr:uid="{E345B67B-D409-4B67-BE3D-037E2029BB59}"/>
    <cellStyle name="Összesen 2 4 7 11" xfId="17731" xr:uid="{90556492-3FCB-4878-ACD8-0FAB0227A031}"/>
    <cellStyle name="Összesen 2 4 7 12" xfId="19062" xr:uid="{9BC1226F-850D-4EF6-A234-BA6BC9FA3CA3}"/>
    <cellStyle name="Összesen 2 4 7 13" xfId="15292" xr:uid="{A7B40B58-783D-41BD-B4F1-5B6593658B17}"/>
    <cellStyle name="Összesen 2 4 7 14" xfId="21452" xr:uid="{2F18DAA7-A7A6-4C28-AE49-F828A8F215C8}"/>
    <cellStyle name="Összesen 2 4 7 15" xfId="22744" xr:uid="{8F73BA31-E52B-40E4-9A27-ACD9DB7FC698}"/>
    <cellStyle name="Összesen 2 4 7 16" xfId="24033" xr:uid="{C6BE4F59-165E-4FD1-97A8-C4B5F0DCFF63}"/>
    <cellStyle name="Összesen 2 4 7 2" xfId="4194" xr:uid="{15CC48B9-E534-46D3-BDF8-590B8B20B6E0}"/>
    <cellStyle name="Összesen 2 4 7 3" xfId="7098" xr:uid="{3DD8B75C-1825-4D68-9CCD-1605091DA7B0}"/>
    <cellStyle name="Összesen 2 4 7 4" xfId="8427" xr:uid="{C8F985D2-C425-4B19-A5BF-5D7386EA38D4}"/>
    <cellStyle name="Összesen 2 4 7 5" xfId="9756" xr:uid="{D0733DEE-F33B-44F8-B1C8-79DAB8999A16}"/>
    <cellStyle name="Összesen 2 4 7 6" xfId="5988" xr:uid="{6F25FA36-AB53-4018-9396-DFECE367A881}"/>
    <cellStyle name="Összesen 2 4 7 7" xfId="10426" xr:uid="{CA2D2F59-B4F2-4403-92F1-4E1A4781647F}"/>
    <cellStyle name="Összesen 2 4 7 8" xfId="13395" xr:uid="{D2198593-0937-4B4E-98FC-2AFFA8145592}"/>
    <cellStyle name="Összesen 2 4 7 9" xfId="15072" xr:uid="{8960DD63-470E-4A54-9E1A-E44CB425BA08}"/>
    <cellStyle name="Összesen 2 4 8" xfId="4584" xr:uid="{35E6E11B-5A59-40F6-B60C-DBB0EC9E2317}"/>
    <cellStyle name="Összesen 2 4 9" xfId="5958" xr:uid="{3D69B382-C9CF-4638-A6D1-5A6F1D7B8B62}"/>
    <cellStyle name="Összesen 2 5" xfId="3173" xr:uid="{36B4633C-5BDC-400C-9662-4F584E152A1A}"/>
    <cellStyle name="Összesen 2 5 10" xfId="15473" xr:uid="{47CEAF0D-1ECC-47B3-8E95-44393CB0DD77}"/>
    <cellStyle name="Összesen 2 5 11" xfId="16802" xr:uid="{0C20E2A4-3AE1-4FCF-BD1D-420D0B546035}"/>
    <cellStyle name="Összesen 2 5 12" xfId="18133" xr:uid="{61437A59-DABE-4A73-BF78-4CF2F7D6021A}"/>
    <cellStyle name="Összesen 2 5 13" xfId="19522" xr:uid="{4C4BD556-A962-4161-AEC6-829948B05497}"/>
    <cellStyle name="Összesen 2 5 14" xfId="20523" xr:uid="{1AE53A62-9B31-4A69-AC83-E8983C910FF9}"/>
    <cellStyle name="Összesen 2 5 15" xfId="21815" xr:uid="{F061A30A-F564-49CF-86C8-D89366695DD9}"/>
    <cellStyle name="Összesen 2 5 16" xfId="23104" xr:uid="{1E58D30F-C24A-4D25-A31C-CB56245930CD}"/>
    <cellStyle name="Összesen 2 5 2" xfId="4978" xr:uid="{73A588E8-C1FB-49D3-9759-ADB196B720A9}"/>
    <cellStyle name="Összesen 2 5 3" xfId="6169" xr:uid="{AE858D7B-7D24-4650-A77A-C2BB7D29FFE9}"/>
    <cellStyle name="Összesen 2 5 4" xfId="7498" xr:uid="{F6A6EB73-1106-420A-A0C9-243FD02B9E63}"/>
    <cellStyle name="Összesen 2 5 5" xfId="8827" xr:uid="{8F791351-4202-4521-B40D-75D42356F0ED}"/>
    <cellStyle name="Összesen 2 5 6" xfId="10268" xr:uid="{3A9ADEE1-E60C-484D-9B66-8812DF95D329}"/>
    <cellStyle name="Összesen 2 5 7" xfId="11617" xr:uid="{AA28D841-455E-4F0F-83C7-B466195C7955}"/>
    <cellStyle name="Összesen 2 5 8" xfId="13259" xr:uid="{38850DB2-7BE7-4EFB-A933-891E0BEF6D25}"/>
    <cellStyle name="Összesen 2 5 9" xfId="14143" xr:uid="{DACFDFCC-0BA3-4C32-876A-1A621441FE97}"/>
    <cellStyle name="Összesen 2 6" xfId="2702" xr:uid="{C14873D3-7C5D-4A8B-83EF-EFDD526D879D}"/>
    <cellStyle name="Összesen 2 6 10" xfId="12953" xr:uid="{25FC37BC-DC80-4429-A2CE-37F33DC2CF7F}"/>
    <cellStyle name="Összesen 2 6 11" xfId="13442" xr:uid="{3EB206DE-697C-4A34-B8D5-2CFD34BBFF02}"/>
    <cellStyle name="Összesen 2 6 12" xfId="13968" xr:uid="{D2D74C88-A167-4852-A6AE-6038143BE206}"/>
    <cellStyle name="Összesen 2 6 13" xfId="19947" xr:uid="{65BE0FED-F5AD-4296-AE49-AF93248C7A82}"/>
    <cellStyle name="Összesen 2 6 14" xfId="19124" xr:uid="{65C85E37-3A28-4DB3-835B-6D3227EEBDF9}"/>
    <cellStyle name="Összesen 2 6 15" xfId="19328" xr:uid="{13B1E2E0-2275-4D3B-8FDE-CED52E047A04}"/>
    <cellStyle name="Összesen 2 6 16" xfId="19251" xr:uid="{62E90B44-97E7-4D4F-819F-BAD17DB94773}"/>
    <cellStyle name="Összesen 2 6 2" xfId="5505" xr:uid="{F5F3F8D0-F16C-4F24-848C-BC81F6947342}"/>
    <cellStyle name="Összesen 2 6 3" xfId="4511" xr:uid="{7E2AAD96-05ED-4448-8322-8CC31342EDC1}"/>
    <cellStyle name="Összesen 2 6 4" xfId="5768" xr:uid="{192FF093-4A0D-41DF-9C4E-8FBF4ED385C8}"/>
    <cellStyle name="Összesen 2 6 5" xfId="4494" xr:uid="{8674A583-9A70-4B4B-95DC-C9AA6EF4C21A}"/>
    <cellStyle name="Összesen 2 6 6" xfId="10765" xr:uid="{608D98FD-1A98-48C4-9616-6E89A62F5645}"/>
    <cellStyle name="Összesen 2 6 7" xfId="12143" xr:uid="{93117D1F-5469-4DCF-BBC0-89287201CDB7}"/>
    <cellStyle name="Összesen 2 6 8" xfId="12787" xr:uid="{DA1CF38D-00DD-4A94-841C-1654A9FA53F4}"/>
    <cellStyle name="Összesen 2 6 9" xfId="12839" xr:uid="{2B3C7F8D-5B1D-4792-9325-0FA8F56B0160}"/>
    <cellStyle name="Összesen 2 7" xfId="3090" xr:uid="{89DBEA44-19A0-422E-9937-ACF2B94D81FE}"/>
    <cellStyle name="Összesen 2 7 10" xfId="15390" xr:uid="{6A8ECECE-F67E-4C9E-A21F-A552482A170F}"/>
    <cellStyle name="Összesen 2 7 11" xfId="16719" xr:uid="{8A90A33D-1495-4E3A-B730-300EE01431D1}"/>
    <cellStyle name="Összesen 2 7 12" xfId="18050" xr:uid="{39E6D8EC-CFAE-4EBB-B273-7A23039A8D28}"/>
    <cellStyle name="Összesen 2 7 13" xfId="19229" xr:uid="{6F981F53-3F19-43C7-8E09-DF8C186CD159}"/>
    <cellStyle name="Összesen 2 7 14" xfId="20440" xr:uid="{743E56B3-4F55-4A44-B1F4-ACB720D93336}"/>
    <cellStyle name="Összesen 2 7 15" xfId="21732" xr:uid="{08A42791-6926-4D50-94CE-1D243C683876}"/>
    <cellStyle name="Összesen 2 7 16" xfId="23021" xr:uid="{8F06EFD0-25E0-41EE-B561-27AE37538AC1}"/>
    <cellStyle name="Összesen 2 7 2" xfId="4635" xr:uid="{E3E85A1C-F134-489E-AD30-0EA76B439035}"/>
    <cellStyle name="Összesen 2 7 3" xfId="6086" xr:uid="{848E17B2-4034-4BC5-8C5E-79B7D089B626}"/>
    <cellStyle name="Összesen 2 7 4" xfId="7415" xr:uid="{432DD4D5-A076-485E-81B2-BD41E3DF08BF}"/>
    <cellStyle name="Összesen 2 7 5" xfId="8744" xr:uid="{9AD15581-46B6-4071-A729-6437028A01C7}"/>
    <cellStyle name="Összesen 2 7 6" xfId="9939" xr:uid="{630BBD22-D2C8-4F51-AD59-3F7BDD0F30E3}"/>
    <cellStyle name="Összesen 2 7 7" xfId="11275" xr:uid="{6F227857-7DFE-4742-8DD0-4D83655162CA}"/>
    <cellStyle name="Összesen 2 7 8" xfId="13435" xr:uid="{E0DEE453-586B-4583-8B6B-1A8E2760FBEE}"/>
    <cellStyle name="Összesen 2 7 9" xfId="14060" xr:uid="{38F30064-C9F7-494B-95DA-B1790EAFB09A}"/>
    <cellStyle name="Összesen 2 8" xfId="3032" xr:uid="{82FAF5D3-E154-4B8B-924E-FCFE79CEBA13}"/>
    <cellStyle name="Összesen 2 8 10" xfId="15332" xr:uid="{98B1F859-B472-49C7-8790-B86EA688CAA6}"/>
    <cellStyle name="Összesen 2 8 11" xfId="16661" xr:uid="{3181D3FA-0DA3-4FE6-8522-2F98325BB7E2}"/>
    <cellStyle name="Összesen 2 8 12" xfId="17992" xr:uid="{23A1ABB4-4CE2-4DED-8B6B-B034A5324D50}"/>
    <cellStyle name="Összesen 2 8 13" xfId="19413" xr:uid="{EBB24453-DB12-4EC6-991C-55B695E3E1B4}"/>
    <cellStyle name="Összesen 2 8 14" xfId="20382" xr:uid="{97FC2446-8EDF-4CE0-BECB-3C27D7215E07}"/>
    <cellStyle name="Összesen 2 8 15" xfId="21674" xr:uid="{A5CB5F51-FFE5-41FA-8979-BA681573B0E0}"/>
    <cellStyle name="Összesen 2 8 16" xfId="22963" xr:uid="{48D3E613-819E-4558-8C90-57A921038C78}"/>
    <cellStyle name="Összesen 2 8 2" xfId="4848" xr:uid="{E9A18DB9-2FB8-4370-8CA9-DF983017BD4F}"/>
    <cellStyle name="Összesen 2 8 3" xfId="6028" xr:uid="{F4F92D0D-19FD-4A91-8D64-9635264E78EF}"/>
    <cellStyle name="Összesen 2 8 4" xfId="7357" xr:uid="{7DBE21B0-BF87-4806-8CB2-820513602819}"/>
    <cellStyle name="Összesen 2 8 5" xfId="8686" xr:uid="{C9E2E173-C3A9-49D2-A922-B176EFB03BB6}"/>
    <cellStyle name="Összesen 2 8 6" xfId="10143" xr:uid="{6E3145DD-A8F5-452A-BEAF-2BDFEF9D2291}"/>
    <cellStyle name="Összesen 2 8 7" xfId="11487" xr:uid="{95BEA460-4C10-4FFA-BB66-F2E5367332F0}"/>
    <cellStyle name="Összesen 2 8 8" xfId="12998" xr:uid="{972DD412-AA46-4496-BE30-0546F977399E}"/>
    <cellStyle name="Összesen 2 8 9" xfId="14002" xr:uid="{272CAC96-651D-474B-B093-615BFC8E1FA3}"/>
    <cellStyle name="Összesen 2 9" xfId="3064" xr:uid="{FCCE8BE3-E1ED-44CE-BFF2-E2970634292C}"/>
    <cellStyle name="Összesen 2 9 10" xfId="15364" xr:uid="{501E54A8-6E7A-4313-8778-580D13BECD14}"/>
    <cellStyle name="Összesen 2 9 11" xfId="16693" xr:uid="{0557D697-6ECA-4F56-B97C-A12D8C3E55B8}"/>
    <cellStyle name="Összesen 2 9 12" xfId="18024" xr:uid="{6BBEFE7A-636D-4370-8F1A-80A809292871}"/>
    <cellStyle name="Összesen 2 9 13" xfId="19610" xr:uid="{FBA570BE-F878-432E-A0FA-14120BA28706}"/>
    <cellStyle name="Összesen 2 9 14" xfId="20414" xr:uid="{0E7A2B0F-DC4E-4D83-9E71-FF15213F0F2F}"/>
    <cellStyle name="Összesen 2 9 15" xfId="21706" xr:uid="{6FC2A979-6996-44B3-A073-A3C002178CC3}"/>
    <cellStyle name="Összesen 2 9 16" xfId="22995" xr:uid="{45494BDD-3C3A-43EF-88BF-08AAFA7D8E20}"/>
    <cellStyle name="Összesen 2 9 2" xfId="5089" xr:uid="{430045A7-E293-40AA-AAE5-ED606A2C90B3}"/>
    <cellStyle name="Összesen 2 9 3" xfId="6060" xr:uid="{B191E70B-473C-4502-9A1E-0BB81EFC82FA}"/>
    <cellStyle name="Összesen 2 9 4" xfId="7389" xr:uid="{96DF5783-45B4-4459-B6C5-2CBFB6A5956C}"/>
    <cellStyle name="Összesen 2 9 5" xfId="8718" xr:uid="{A20C65C3-9B64-4509-88A4-41EEA0481BED}"/>
    <cellStyle name="Összesen 2 9 6" xfId="10371" xr:uid="{5ADC18DF-D71A-4428-B0BC-31C492CE6401}"/>
    <cellStyle name="Összesen 2 9 7" xfId="11726" xr:uid="{E3CC6D8E-E74A-4CC7-BF5F-BA3C2A400EE7}"/>
    <cellStyle name="Összesen 2 9 8" xfId="12881" xr:uid="{53C93740-FD52-497B-A1E8-364482DB3AA6}"/>
    <cellStyle name="Összesen 2 9 9" xfId="14034" xr:uid="{4A1EF9D3-A2BC-4482-B452-D98371957E1F}"/>
    <cellStyle name="Összesen 20" xfId="12548" xr:uid="{0F9EA66A-6008-4A72-8FED-FFB3C40E9FCA}"/>
    <cellStyle name="Összesen 21" xfId="12406" xr:uid="{2944B53F-B3BB-44ED-9131-034971CBB149}"/>
    <cellStyle name="Összesen 22" xfId="13509" xr:uid="{ED44EAE6-5A19-4CFF-93D7-CD0EB4803C63}"/>
    <cellStyle name="Összesen 23" xfId="20131" xr:uid="{5A7BF49D-16F4-4BC3-9811-272BA01E82AC}"/>
    <cellStyle name="Összesen 24" xfId="11580" xr:uid="{F0986B8E-53E9-44AF-B67E-7EE10C028ADD}"/>
    <cellStyle name="Összesen 25" xfId="19444" xr:uid="{C009F3C3-2326-413A-B9DD-1302FC79D592}"/>
    <cellStyle name="Összesen 26" xfId="19792" xr:uid="{E2E0D8C6-2EBB-4C34-964F-881C96BFF855}"/>
    <cellStyle name="Összesen 3" xfId="2836" xr:uid="{52B8DCF0-BDDD-4D41-9717-3E004A800C30}"/>
    <cellStyle name="Összesen 3 10" xfId="5570" xr:uid="{D60460F6-CF4F-4D1B-8020-2D8C4007A080}"/>
    <cellStyle name="Összesen 3 11" xfId="5832" xr:uid="{A8E9BFE6-6D65-485F-8AF4-BEFA67835AD9}"/>
    <cellStyle name="Összesen 3 12" xfId="7162" xr:uid="{07381334-5E05-45FD-AC22-340BBA2AEC6E}"/>
    <cellStyle name="Összesen 3 13" xfId="8491" xr:uid="{01875890-1425-47B7-92DE-0CB0287C9913}"/>
    <cellStyle name="Összesen 3 14" xfId="10827" xr:uid="{56A9B8E1-81BA-4B32-BA27-C460CEFAED52}"/>
    <cellStyle name="Összesen 3 15" xfId="12209" xr:uid="{D24120AD-B123-4EF8-ACAC-9FE87B49D44E}"/>
    <cellStyle name="Összesen 3 16" xfId="12924" xr:uid="{B4DA58CA-7242-4664-9F02-E8D5BFBF9054}"/>
    <cellStyle name="Összesen 3 17" xfId="13807" xr:uid="{12EC511E-4371-4572-A72F-DB124F8DC2D9}"/>
    <cellStyle name="Összesen 3 18" xfId="15136" xr:uid="{83F0D0DF-6E07-44CD-9873-E818C583D505}"/>
    <cellStyle name="Összesen 3 19" xfId="16466" xr:uid="{6080FEC5-015B-42E3-B1E5-417B5897C33E}"/>
    <cellStyle name="Összesen 3 2" xfId="2902" xr:uid="{5C59ABCA-3C51-4532-B9C2-54BCCB1ED1AB}"/>
    <cellStyle name="Összesen 3 2 10" xfId="7228" xr:uid="{BC5B8D35-F1B1-4274-B248-212A1C43F116}"/>
    <cellStyle name="Összesen 3 2 11" xfId="8557" xr:uid="{FD34C6DA-EA0A-455C-A480-187CC1DBCC03}"/>
    <cellStyle name="Összesen 3 2 12" xfId="9838" xr:uid="{E461407A-0B90-4FE2-BA6B-C6266DEA38D8}"/>
    <cellStyle name="Összesen 3 2 13" xfId="11171" xr:uid="{7116C705-BBAD-4B99-87D2-8E5B1AFEDA30}"/>
    <cellStyle name="Összesen 3 2 14" xfId="11515" xr:uid="{0AB24184-F6EE-443D-B253-B7AB7AF64540}"/>
    <cellStyle name="Összesen 3 2 15" xfId="13873" xr:uid="{D1FFF2AD-7490-46F0-AF41-81293C8BADBA}"/>
    <cellStyle name="Összesen 3 2 16" xfId="15202" xr:uid="{924ACF3F-8782-4EAA-B584-9ADA1865CD99}"/>
    <cellStyle name="Összesen 3 2 17" xfId="16532" xr:uid="{0379660C-D422-418E-851A-F93A0874E104}"/>
    <cellStyle name="Összesen 3 2 18" xfId="17862" xr:uid="{805F5CA8-8E8A-4A6E-810B-B780483C2EB7}"/>
    <cellStyle name="Összesen 3 2 19" xfId="19140" xr:uid="{310C941C-2C2D-4199-B7E8-5700FA5901E3}"/>
    <cellStyle name="Összesen 3 2 2" xfId="3251" xr:uid="{31B3C7ED-E69E-4505-8B95-F061644228C5}"/>
    <cellStyle name="Összesen 3 2 2 10" xfId="15551" xr:uid="{3EB8553E-CEC7-439E-BE3C-BFC52B7C3A97}"/>
    <cellStyle name="Összesen 3 2 2 11" xfId="16880" xr:uid="{E31A89EE-3B33-4459-A447-1D1E167DC12A}"/>
    <cellStyle name="Összesen 3 2 2 12" xfId="18211" xr:uid="{952D5E39-2DBF-4078-9E57-5501CF6CE8DF}"/>
    <cellStyle name="Összesen 3 2 2 13" xfId="19552" xr:uid="{AA963D87-9D8E-45E8-909B-FEA94498E9CA}"/>
    <cellStyle name="Összesen 3 2 2 14" xfId="20601" xr:uid="{41CD1F6E-3517-47FB-AB34-CE4C8D38E064}"/>
    <cellStyle name="Összesen 3 2 2 15" xfId="21893" xr:uid="{0D02190C-7D71-4CAA-9C32-BCEABB9B0561}"/>
    <cellStyle name="Összesen 3 2 2 16" xfId="23182" xr:uid="{839EC4FC-38F8-4E1C-9527-538197BE2E36}"/>
    <cellStyle name="Összesen 3 2 2 2" xfId="5019" xr:uid="{4325CC8C-5588-476E-9206-A755385610AB}"/>
    <cellStyle name="Összesen 3 2 2 3" xfId="6247" xr:uid="{5118A008-E123-4355-BF93-8E90952303A3}"/>
    <cellStyle name="Összesen 3 2 2 4" xfId="7576" xr:uid="{CAEE6FFD-4E3B-489C-9AB5-62EB27B61DD0}"/>
    <cellStyle name="Összesen 3 2 2 5" xfId="8905" xr:uid="{F8448FE7-1904-4494-A28F-B1339C55434D}"/>
    <cellStyle name="Összesen 3 2 2 6" xfId="10306" xr:uid="{BF1550EE-F91E-4CDE-A6CD-EAAD10F5AE5A}"/>
    <cellStyle name="Összesen 3 2 2 7" xfId="11658" xr:uid="{883E8E4C-EEA0-4437-8861-56EFBC809909}"/>
    <cellStyle name="Összesen 3 2 2 8" xfId="12422" xr:uid="{3F0BE544-AD8D-4B32-957E-3469772B2C2F}"/>
    <cellStyle name="Összesen 3 2 2 9" xfId="14221" xr:uid="{74FF80E8-9EA5-4B2A-95FD-B6152E319C03}"/>
    <cellStyle name="Összesen 3 2 20" xfId="20268" xr:uid="{729556B8-C3BE-49FE-9891-2C3997A5E765}"/>
    <cellStyle name="Összesen 3 2 21" xfId="21561" xr:uid="{4BA287C3-4C05-4D2C-8D81-57C59B867D65}"/>
    <cellStyle name="Összesen 3 2 22" xfId="22852" xr:uid="{034BBB1C-CF9F-4954-B9BC-BAAE2D30DC03}"/>
    <cellStyle name="Összesen 3 2 3" xfId="3416" xr:uid="{3DE6F32C-7A04-4F73-BD11-C4E06722CA82}"/>
    <cellStyle name="Összesen 3 2 3 10" xfId="15716" xr:uid="{A8C324D8-6076-411D-A867-469A69A67DD3}"/>
    <cellStyle name="Összesen 3 2 3 11" xfId="17045" xr:uid="{4FD8579F-036F-47E3-A424-D2A134A6D626}"/>
    <cellStyle name="Összesen 3 2 3 12" xfId="18376" xr:uid="{0DA30BF2-4851-40EC-AF44-7E4E147AE849}"/>
    <cellStyle name="Összesen 3 2 3 13" xfId="12512" xr:uid="{031B9376-FEF2-470B-89DE-842345EDA85C}"/>
    <cellStyle name="Összesen 3 2 3 14" xfId="20766" xr:uid="{A6AF7C36-9678-4FAD-85E2-D6D9222CA2C6}"/>
    <cellStyle name="Összesen 3 2 3 15" xfId="22058" xr:uid="{BF88F1BD-4A1D-4241-8B81-0CC283BD34BF}"/>
    <cellStyle name="Összesen 3 2 3 16" xfId="23347" xr:uid="{EE520C41-6FD2-4A73-8A6F-D4A114BE14A5}"/>
    <cellStyle name="Összesen 3 2 3 2" xfId="4320" xr:uid="{DD8ADBA6-523F-468E-8825-3BB04B234CE1}"/>
    <cellStyle name="Összesen 3 2 3 3" xfId="6412" xr:uid="{4DBF03C2-11A6-4C8C-A3BA-3774C16F9327}"/>
    <cellStyle name="Összesen 3 2 3 4" xfId="7741" xr:uid="{D23E1CF4-12D2-408E-BDB2-3609073D329A}"/>
    <cellStyle name="Összesen 3 2 3 5" xfId="9070" xr:uid="{90A0097F-44B3-45E9-B52D-2C0579AD88C9}"/>
    <cellStyle name="Összesen 3 2 3 6" xfId="5995" xr:uid="{0E92E022-7E7C-477E-B3C5-BEE9A8ACE8FF}"/>
    <cellStyle name="Összesen 3 2 3 7" xfId="10750" xr:uid="{F63D5DAD-7C2A-4390-B9EE-781BDC90A1A0}"/>
    <cellStyle name="Összesen 3 2 3 8" xfId="13232" xr:uid="{42EC6ADC-22DF-4EC3-A28A-A2682AE6FEEE}"/>
    <cellStyle name="Összesen 3 2 3 9" xfId="14386" xr:uid="{3973D310-3EFA-4CE2-9367-7C20BDAADBD6}"/>
    <cellStyle name="Összesen 3 2 4" xfId="3576" xr:uid="{7456BEB4-DC8A-46FA-BBE7-5FB7105E4575}"/>
    <cellStyle name="Összesen 3 2 4 10" xfId="15876" xr:uid="{928BAC75-64C2-4BBE-83F9-F15543BDF925}"/>
    <cellStyle name="Összesen 3 2 4 11" xfId="17205" xr:uid="{76BC5804-39B9-416B-B811-8027AF91D3F5}"/>
    <cellStyle name="Összesen 3 2 4 12" xfId="18536" xr:uid="{3CCBF9EC-19F3-47C2-B3AC-1A2777BDFB51}"/>
    <cellStyle name="Összesen 3 2 4 13" xfId="20077" xr:uid="{0B52C2E5-498E-486D-8A0D-385530810C0F}"/>
    <cellStyle name="Összesen 3 2 4 14" xfId="20926" xr:uid="{BC143072-CE8D-4C3F-9073-8E19D40BC668}"/>
    <cellStyle name="Összesen 3 2 4 15" xfId="22218" xr:uid="{EA47F054-EE89-40DB-BA9D-9310D68FAF65}"/>
    <cellStyle name="Összesen 3 2 4 16" xfId="23507" xr:uid="{984DE91D-BFEF-4CBC-BFBB-6B46168EC4EF}"/>
    <cellStyle name="Összesen 3 2 4 2" xfId="5663" xr:uid="{BABC328B-AA82-491D-B12F-6A1E94924CB4}"/>
    <cellStyle name="Összesen 3 2 4 3" xfId="6572" xr:uid="{9635D3E4-C316-462F-A99F-F2842A2FDCE7}"/>
    <cellStyle name="Összesen 3 2 4 4" xfId="7901" xr:uid="{61919F46-F111-4FB8-858D-9B621C7CB80C}"/>
    <cellStyle name="Összesen 3 2 4 5" xfId="9230" xr:uid="{13D07F5B-B8F9-4490-B196-C3259837019D}"/>
    <cellStyle name="Összesen 3 2 4 6" xfId="10915" xr:uid="{81975B6F-DA08-4172-ADBF-E64E6F087C5C}"/>
    <cellStyle name="Összesen 3 2 4 7" xfId="12302" xr:uid="{D2AFDE5A-54EA-4E38-A5FC-ADD14A284DDC}"/>
    <cellStyle name="Összesen 3 2 4 8" xfId="10685" xr:uid="{E7487410-8A4A-4FC3-B23B-9DA70144143E}"/>
    <cellStyle name="Összesen 3 2 4 9" xfId="14546" xr:uid="{E7364718-36A0-46E5-94F9-1D06116277CD}"/>
    <cellStyle name="Összesen 3 2 5" xfId="3735" xr:uid="{E3F0F57C-73B4-4617-B839-D4F81A80F75E}"/>
    <cellStyle name="Összesen 3 2 5 10" xfId="16035" xr:uid="{A2CCAA88-9E9E-494F-92A6-C77C4BD89D14}"/>
    <cellStyle name="Összesen 3 2 5 11" xfId="17364" xr:uid="{90C75DB0-1C27-46ED-ACBD-312D32F7B147}"/>
    <cellStyle name="Összesen 3 2 5 12" xfId="18695" xr:uid="{3FC87F86-7259-41A8-AC1A-839D6192696B}"/>
    <cellStyle name="Összesen 3 2 5 13" xfId="19152" xr:uid="{CF187DF1-50AC-410A-AA8C-BA30B471244C}"/>
    <cellStyle name="Összesen 3 2 5 14" xfId="21085" xr:uid="{E726E9A4-8D65-437F-A79B-3BF29E5B9087}"/>
    <cellStyle name="Összesen 3 2 5 15" xfId="22377" xr:uid="{2CE07D70-0200-4844-A524-BCB45E2EA7D2}"/>
    <cellStyle name="Összesen 3 2 5 16" xfId="23666" xr:uid="{DC27E131-D984-4F33-8E9C-F8883461CF38}"/>
    <cellStyle name="Összesen 3 2 5 2" xfId="4543" xr:uid="{B7D2C762-F28E-43B7-B7AE-819317302A1E}"/>
    <cellStyle name="Összesen 3 2 5 3" xfId="6731" xr:uid="{3039B4E2-BED3-4166-8582-A544C042E9AE}"/>
    <cellStyle name="Összesen 3 2 5 4" xfId="8060" xr:uid="{099DD1C1-B707-4509-AF0A-51024C449966}"/>
    <cellStyle name="Összesen 3 2 5 5" xfId="9389" xr:uid="{0A9EABE7-E54D-4908-8E54-333EC4419D5A}"/>
    <cellStyle name="Összesen 3 2 5 6" xfId="9851" xr:uid="{74EA2B76-0EB6-4FDE-BF2A-B37258FBC9EC}"/>
    <cellStyle name="Összesen 3 2 5 7" xfId="11184" xr:uid="{BCCF0398-0FDB-49F6-99AC-DBEC7A6B26FC}"/>
    <cellStyle name="Összesen 3 2 5 8" xfId="13066" xr:uid="{71F61D18-9977-4199-85CE-412B688C3083}"/>
    <cellStyle name="Összesen 3 2 5 9" xfId="14705" xr:uid="{A7C8A075-77F0-4001-9C2B-F42DD504B044}"/>
    <cellStyle name="Összesen 3 2 6" xfId="3890" xr:uid="{CD3087C9-8390-4347-8444-57953BB70E42}"/>
    <cellStyle name="Összesen 3 2 6 10" xfId="16190" xr:uid="{2F869D36-32D0-40D6-8976-2BCE4E37D305}"/>
    <cellStyle name="Összesen 3 2 6 11" xfId="17519" xr:uid="{13AB8C08-2D93-44EC-901C-B37A161341F4}"/>
    <cellStyle name="Összesen 3 2 6 12" xfId="18850" xr:uid="{50506539-1A51-4153-BFA0-53AB6B0E960F}"/>
    <cellStyle name="Összesen 3 2 6 13" xfId="19709" xr:uid="{FACCABFB-01C3-4E04-80FD-B0E0AD92B528}"/>
    <cellStyle name="Összesen 3 2 6 14" xfId="21240" xr:uid="{32380AC1-5D5C-447A-A8A2-2FAF0D7F1D2A}"/>
    <cellStyle name="Összesen 3 2 6 15" xfId="22532" xr:uid="{F827408C-069A-4EF0-8C55-DE0C50249398}"/>
    <cellStyle name="Összesen 3 2 6 16" xfId="23821" xr:uid="{3326FB44-08D8-4A2C-B743-C769F409ECAA}"/>
    <cellStyle name="Összesen 3 2 6 2" xfId="5215" xr:uid="{3E20B052-CE16-4365-AFEC-D3455CA9F025}"/>
    <cellStyle name="Összesen 3 2 6 3" xfId="6886" xr:uid="{563647EF-64F1-4243-A80C-A6569462EBCE}"/>
    <cellStyle name="Összesen 3 2 6 4" xfId="8215" xr:uid="{F9F3483D-149D-4119-8E31-9796C7275339}"/>
    <cellStyle name="Összesen 3 2 6 5" xfId="9544" xr:uid="{ABC881D6-19E6-4ADB-8BDD-85E30896FBDB}"/>
    <cellStyle name="Összesen 3 2 6 6" xfId="10490" xr:uid="{77E25C0A-12D8-4CEE-897C-E29AB79699A7}"/>
    <cellStyle name="Összesen 3 2 6 7" xfId="12010" xr:uid="{623E3710-8E7C-4D71-AAB9-4EDA27477204}"/>
    <cellStyle name="Összesen 3 2 6 8" xfId="12591" xr:uid="{FA32D57C-EB73-4B56-96D2-12CA034D8C73}"/>
    <cellStyle name="Összesen 3 2 6 9" xfId="14860" xr:uid="{13414611-6EDC-4809-867F-3E5311B336A4}"/>
    <cellStyle name="Összesen 3 2 7" xfId="4042" xr:uid="{833F7B07-3026-4B16-B4EE-934A9BEE0201}"/>
    <cellStyle name="Összesen 3 2 7 10" xfId="16342" xr:uid="{6989FB83-4DC1-4734-BA34-EFA3318C8370}"/>
    <cellStyle name="Összesen 3 2 7 11" xfId="17671" xr:uid="{A02238B4-8284-4793-BA2B-DE1287F7A8A3}"/>
    <cellStyle name="Összesen 3 2 7 12" xfId="19002" xr:uid="{B27D8E0E-B13F-4606-8613-D2113C477336}"/>
    <cellStyle name="Összesen 3 2 7 13" xfId="13246" xr:uid="{DCB951B1-316B-49C0-AD0D-D8A026B134AD}"/>
    <cellStyle name="Összesen 3 2 7 14" xfId="21392" xr:uid="{0169C94C-F741-4AF8-A972-A2506A881A9C}"/>
    <cellStyle name="Összesen 3 2 7 15" xfId="22684" xr:uid="{FFA03C3B-25AF-4DA2-A531-07121744086C}"/>
    <cellStyle name="Összesen 3 2 7 16" xfId="23973" xr:uid="{B34B6E5C-1FE1-42D9-8BB0-13B45C6ADDFF}"/>
    <cellStyle name="Összesen 3 2 7 2" xfId="4224" xr:uid="{091B3A07-54FA-4F9F-89FB-DA753BB4606E}"/>
    <cellStyle name="Összesen 3 2 7 3" xfId="7038" xr:uid="{153616EE-B6DE-4F91-BF11-5F201402EF82}"/>
    <cellStyle name="Összesen 3 2 7 4" xfId="8367" xr:uid="{307E8582-86DA-445A-BA5D-C3F02FAF0B3C}"/>
    <cellStyle name="Összesen 3 2 7 5" xfId="9696" xr:uid="{3F8DA6E1-2C1B-4B59-84CE-116F5B11E2C2}"/>
    <cellStyle name="Összesen 3 2 7 6" xfId="4592" xr:uid="{333303C1-D1EC-4F80-A1BE-D4239E8A862E}"/>
    <cellStyle name="Összesen 3 2 7 7" xfId="10887" xr:uid="{5CE61C10-8211-4123-B247-DDC89631BDF0}"/>
    <cellStyle name="Összesen 3 2 7 8" xfId="12826" xr:uid="{1DAD0503-936D-4C34-90FD-1D312386BEC0}"/>
    <cellStyle name="Összesen 3 2 7 9" xfId="15012" xr:uid="{8970BE27-8290-41B1-B7A4-4377B5DBAC98}"/>
    <cellStyle name="Összesen 3 2 8" xfId="4530" xr:uid="{46343471-3F36-4968-AE0C-074B14540A51}"/>
    <cellStyle name="Összesen 3 2 9" xfId="5898" xr:uid="{A0DA3468-4CEA-4C65-887E-507BD5DCE524}"/>
    <cellStyle name="Összesen 3 20" xfId="17796" xr:uid="{46D24423-14C7-4ACA-9A60-60BD9418C172}"/>
    <cellStyle name="Összesen 3 21" xfId="20002" xr:uid="{83C66B38-530B-4072-BD80-E7A62DD241EE}"/>
    <cellStyle name="Összesen 3 22" xfId="20212" xr:uid="{9B0F366D-0500-461C-8B21-B0CD2664A094}"/>
    <cellStyle name="Összesen 3 23" xfId="21505" xr:uid="{8E4D66F8-FBCB-45EF-B300-50CDDEC4762A}"/>
    <cellStyle name="Összesen 3 24" xfId="22796" xr:uid="{0B6486E3-6666-419A-81A9-E979591F9F2F}"/>
    <cellStyle name="Összesen 3 3" xfId="2963" xr:uid="{2AB843B7-D45E-4094-A181-682E2CB7DE37}"/>
    <cellStyle name="Összesen 3 3 10" xfId="7289" xr:uid="{670B886D-8DFF-4EDF-86E4-6F07E678F192}"/>
    <cellStyle name="Összesen 3 3 11" xfId="8618" xr:uid="{B784BA89-F92B-49B3-8DEC-4151E615E9AC}"/>
    <cellStyle name="Összesen 3 3 12" xfId="10924" xr:uid="{4288635C-5E6C-47EF-9924-AD4AF5B0C535}"/>
    <cellStyle name="Összesen 3 3 13" xfId="12312" xr:uid="{96D5E3E3-265F-490D-994A-214AD970D410}"/>
    <cellStyle name="Összesen 3 3 14" xfId="11350" xr:uid="{6BB3456F-54BB-4A54-9C66-5083089B1532}"/>
    <cellStyle name="Összesen 3 3 15" xfId="13934" xr:uid="{D83615F0-07C0-4EE4-90D4-9DD6B7F3361E}"/>
    <cellStyle name="Összesen 3 3 16" xfId="15263" xr:uid="{24A1EEC2-BE58-4348-82FE-6BF6DDA60B19}"/>
    <cellStyle name="Összesen 3 3 17" xfId="16593" xr:uid="{F206AEEB-2517-4233-A1EB-493000A294AE}"/>
    <cellStyle name="Összesen 3 3 18" xfId="17923" xr:uid="{CB71077E-51A1-46FF-81FB-D3CA9780CE86}"/>
    <cellStyle name="Összesen 3 3 19" xfId="20084" xr:uid="{D1764A11-0343-44B9-9EA6-DBD281D6EFAB}"/>
    <cellStyle name="Összesen 3 3 2" xfId="3312" xr:uid="{F0A50481-5EAA-4B86-9513-88A832C93E2C}"/>
    <cellStyle name="Összesen 3 3 2 10" xfId="15612" xr:uid="{A310C71E-0593-4201-8B94-96090425577D}"/>
    <cellStyle name="Összesen 3 3 2 11" xfId="16941" xr:uid="{7D0B10B1-8742-4C97-96FE-86991363939A}"/>
    <cellStyle name="Összesen 3 3 2 12" xfId="18272" xr:uid="{EBBF3AD6-6B7F-4EB8-B16D-3941F9A868C0}"/>
    <cellStyle name="Összesen 3 3 2 13" xfId="19442" xr:uid="{0C6366EC-3F3E-495C-A706-183713885C2C}"/>
    <cellStyle name="Összesen 3 3 2 14" xfId="20662" xr:uid="{3508EF01-7AD8-466F-A219-16122458992F}"/>
    <cellStyle name="Összesen 3 3 2 15" xfId="21954" xr:uid="{66E7A1DA-2B9A-41B2-82DF-418CCD31AA88}"/>
    <cellStyle name="Összesen 3 3 2 16" xfId="23243" xr:uid="{8C726ACF-3036-4DDD-944A-892296659B74}"/>
    <cellStyle name="Összesen 3 3 2 2" xfId="4881" xr:uid="{B47502AE-93BB-49DA-BEF0-BB7D0C04F615}"/>
    <cellStyle name="Összesen 3 3 2 3" xfId="6308" xr:uid="{53FA3E24-A084-464A-B833-14F25A6E1909}"/>
    <cellStyle name="Összesen 3 3 2 4" xfId="7637" xr:uid="{283EDC4D-95CB-4E8B-97A2-0775F312D778}"/>
    <cellStyle name="Összesen 3 3 2 5" xfId="8966" xr:uid="{A0A7274C-48B0-43C9-A0D2-B10C7BEC1861}"/>
    <cellStyle name="Összesen 3 3 2 6" xfId="10175" xr:uid="{53205C07-AAD0-4004-9029-C07DF7DD1405}"/>
    <cellStyle name="Összesen 3 3 2 7" xfId="11520" xr:uid="{D16DE565-9563-45ED-8E38-DDB11BB1CB9F}"/>
    <cellStyle name="Összesen 3 3 2 8" xfId="13046" xr:uid="{9D72CB71-CC8D-4F31-8C55-9FD36C2274F7}"/>
    <cellStyle name="Összesen 3 3 2 9" xfId="14282" xr:uid="{CEF3DFEA-2947-4EB2-B2F9-A2C9C5CB3CFF}"/>
    <cellStyle name="Összesen 3 3 20" xfId="20329" xr:uid="{4BC0240A-239C-47DE-B874-E9652078325A}"/>
    <cellStyle name="Összesen 3 3 21" xfId="21622" xr:uid="{5F03DB11-B08D-419A-A213-8B924DA68A06}"/>
    <cellStyle name="Összesen 3 3 22" xfId="22913" xr:uid="{FC91D600-F79C-424E-8198-E8B9E95B3D23}"/>
    <cellStyle name="Összesen 3 3 3" xfId="3477" xr:uid="{33A9E307-2F7E-4BCB-A8E5-3A9259544B44}"/>
    <cellStyle name="Összesen 3 3 3 10" xfId="15777" xr:uid="{A9465A1E-364A-4727-A8F7-249ADE9B1ED7}"/>
    <cellStyle name="Összesen 3 3 3 11" xfId="17106" xr:uid="{832BD870-E0A7-4BF0-9333-F058D436A26F}"/>
    <cellStyle name="Összesen 3 3 3 12" xfId="18437" xr:uid="{FFE4C747-7149-49F0-A19C-718E12BB0BC5}"/>
    <cellStyle name="Összesen 3 3 3 13" xfId="19215" xr:uid="{B2CEABAE-9B27-4A6F-B791-7B06BC2FDEB4}"/>
    <cellStyle name="Összesen 3 3 3 14" xfId="20827" xr:uid="{5504C658-0B25-49DE-8B0A-C5862F4A17AE}"/>
    <cellStyle name="Összesen 3 3 3 15" xfId="22119" xr:uid="{D22B246C-C378-459F-A32B-25017E26066D}"/>
    <cellStyle name="Összesen 3 3 3 16" xfId="23408" xr:uid="{B9F6F3E8-6D61-4568-A8DA-2119A843A5D5}"/>
    <cellStyle name="Összesen 3 3 3 2" xfId="4621" xr:uid="{DEE9EDC2-F722-471C-993E-AB11191177AE}"/>
    <cellStyle name="Összesen 3 3 3 3" xfId="6473" xr:uid="{7B40E1A6-AA44-4DC7-B2DD-2C1FC060373E}"/>
    <cellStyle name="Összesen 3 3 3 4" xfId="7802" xr:uid="{D1A228DA-CC10-4DE2-A988-79A628E41A6E}"/>
    <cellStyle name="Összesen 3 3 3 5" xfId="9131" xr:uid="{6B1F12A7-A3F8-4F8E-B336-7FEDCBDC30AE}"/>
    <cellStyle name="Összesen 3 3 3 6" xfId="9925" xr:uid="{DE1A68CD-E87D-418B-9061-6543557AF2EE}"/>
    <cellStyle name="Összesen 3 3 3 7" xfId="11261" xr:uid="{1D04E1D6-BC73-4329-8174-891ED0ACD557}"/>
    <cellStyle name="Összesen 3 3 3 8" xfId="13530" xr:uid="{ADBF4C1A-F63D-4533-B9B3-D6BEA3AA0720}"/>
    <cellStyle name="Összesen 3 3 3 9" xfId="14447" xr:uid="{136F3AE3-9D8D-47E0-809C-CF5AA9148E91}"/>
    <cellStyle name="Összesen 3 3 4" xfId="3637" xr:uid="{BA819111-2634-4FEF-AB5A-69EB36FF3215}"/>
    <cellStyle name="Összesen 3 3 4 10" xfId="15937" xr:uid="{4F11685D-D0F6-4F3D-BB60-F9A9F583556B}"/>
    <cellStyle name="Összesen 3 3 4 11" xfId="17266" xr:uid="{3094C706-19D1-4BF9-8482-EC8BF1C5156E}"/>
    <cellStyle name="Összesen 3 3 4 12" xfId="18597" xr:uid="{B5147CE1-5043-499C-894C-25A3A1F716F4}"/>
    <cellStyle name="Összesen 3 3 4 13" xfId="19821" xr:uid="{6CAC5714-0313-4BF2-A1DA-185E561773DB}"/>
    <cellStyle name="Összesen 3 3 4 14" xfId="20987" xr:uid="{4B62DCB7-521D-446F-8D6D-1F49F5C44BCF}"/>
    <cellStyle name="Összesen 3 3 4 15" xfId="22279" xr:uid="{51C09691-5284-4637-889D-48BC5A6D7CAA}"/>
    <cellStyle name="Összesen 3 3 4 16" xfId="23568" xr:uid="{91BB5CCD-7A20-4B54-8090-B00FF19D248B}"/>
    <cellStyle name="Összesen 3 3 4 2" xfId="5354" xr:uid="{079353D2-00A5-4A46-9BEA-DFE0490B93AE}"/>
    <cellStyle name="Összesen 3 3 4 3" xfId="6633" xr:uid="{9F617574-EC4B-4F60-B087-126DEC06F93B}"/>
    <cellStyle name="Összesen 3 3 4 4" xfId="7962" xr:uid="{F223AA53-F6CB-4FDA-8E7D-1D8186D1BDEA}"/>
    <cellStyle name="Összesen 3 3 4 5" xfId="9291" xr:uid="{9A133265-7F43-45E6-8E88-B891E9D8A9C9}"/>
    <cellStyle name="Összesen 3 3 4 6" xfId="10623" xr:uid="{03B7B806-AF99-4115-941C-A3760C3BB4BF}"/>
    <cellStyle name="Összesen 3 3 4 7" xfId="11991" xr:uid="{31C53D6A-1003-4666-B5CB-DA978E665F4C}"/>
    <cellStyle name="Összesen 3 3 4 8" xfId="13708" xr:uid="{BAC66378-438D-4145-A992-754401D46EC6}"/>
    <cellStyle name="Összesen 3 3 4 9" xfId="14607" xr:uid="{87F82894-82C4-4B61-8F7F-DD6B4BB14DA8}"/>
    <cellStyle name="Összesen 3 3 5" xfId="3796" xr:uid="{603A0E94-DA51-48D8-8A06-D03F3E80F152}"/>
    <cellStyle name="Összesen 3 3 5 10" xfId="16096" xr:uid="{813902D8-00E6-4E0E-BC7F-0516E009276A}"/>
    <cellStyle name="Összesen 3 3 5 11" xfId="17425" xr:uid="{64D9791A-CDCE-4E5D-881E-902E206FF007}"/>
    <cellStyle name="Összesen 3 3 5 12" xfId="18756" xr:uid="{40BA07CA-DCE7-4B0D-B87E-1980AF801154}"/>
    <cellStyle name="Összesen 3 3 5 13" xfId="13281" xr:uid="{C2623103-7591-4E07-9D23-7904153EEEDD}"/>
    <cellStyle name="Összesen 3 3 5 14" xfId="21146" xr:uid="{062BA064-4241-4C45-81DF-83BF6213516C}"/>
    <cellStyle name="Összesen 3 3 5 15" xfId="22438" xr:uid="{8AF1F8F4-446B-4D10-949D-124479EFFF39}"/>
    <cellStyle name="Összesen 3 3 5 16" xfId="23727" xr:uid="{2BFEF2DC-AC18-432A-B591-11072244FE37}"/>
    <cellStyle name="Összesen 3 3 5 2" xfId="4284" xr:uid="{70D8633C-9B09-4147-A3BC-241D9CE83AEE}"/>
    <cellStyle name="Összesen 3 3 5 3" xfId="6792" xr:uid="{77498238-FC88-4144-B587-BA98CCAB1593}"/>
    <cellStyle name="Összesen 3 3 5 4" xfId="8121" xr:uid="{48967722-5D5A-4776-8DBD-C5E6310D8A67}"/>
    <cellStyle name="Összesen 3 3 5 5" xfId="9450" xr:uid="{C731D29B-F4D2-4940-8503-9EDCBCD83D7B}"/>
    <cellStyle name="Összesen 3 3 5 6" xfId="5328" xr:uid="{3A122C85-7117-4EA1-996E-3760B1C4E6BE}"/>
    <cellStyle name="Összesen 3 3 5 7" xfId="10619" xr:uid="{B9573ADF-88B4-4D20-BA25-18783953AB5E}"/>
    <cellStyle name="Összesen 3 3 5 8" xfId="13471" xr:uid="{46A91E38-067C-4FCE-9159-313E43FDFC96}"/>
    <cellStyle name="Összesen 3 3 5 9" xfId="14766" xr:uid="{E54910C7-9F5D-4C9F-9E78-4E5883487E7D}"/>
    <cellStyle name="Összesen 3 3 6" xfId="3951" xr:uid="{F6899F6C-3A38-4F36-A7FA-836034518BD2}"/>
    <cellStyle name="Összesen 3 3 6 10" xfId="16251" xr:uid="{44A10AFD-47D8-4274-9431-BDD3B44B40A5}"/>
    <cellStyle name="Összesen 3 3 6 11" xfId="17580" xr:uid="{49D1AB68-830B-4092-8C32-19AAA791483E}"/>
    <cellStyle name="Összesen 3 3 6 12" xfId="18911" xr:uid="{C2F81636-CFEA-46A6-B215-2153AF412A44}"/>
    <cellStyle name="Összesen 3 3 6 13" xfId="19578" xr:uid="{108E853F-3136-47B2-8CBC-A29FDD48810C}"/>
    <cellStyle name="Összesen 3 3 6 14" xfId="21301" xr:uid="{36005A7B-B83B-4EEF-906F-D1B245813754}"/>
    <cellStyle name="Összesen 3 3 6 15" xfId="22593" xr:uid="{D63CA8D9-A3D0-4315-AEB4-D68D7DD658A0}"/>
    <cellStyle name="Összesen 3 3 6 16" xfId="23882" xr:uid="{624E7B40-126E-4854-94D1-2FD366AA315B}"/>
    <cellStyle name="Összesen 3 3 6 2" xfId="5054" xr:uid="{C0C6DA41-3F9A-46CC-BF17-AAE28441A30C}"/>
    <cellStyle name="Összesen 3 3 6 3" xfId="6947" xr:uid="{BE7D50C6-AF7A-4E02-BAD8-2FD0B803BACC}"/>
    <cellStyle name="Összesen 3 3 6 4" xfId="8276" xr:uid="{D075156A-D5C3-428C-A643-528B95F39863}"/>
    <cellStyle name="Összesen 3 3 6 5" xfId="9605" xr:uid="{CB01D920-95A9-49E7-B5EB-930AA0AA3B16}"/>
    <cellStyle name="Összesen 3 3 6 6" xfId="10338" xr:uid="{3F72492B-6EA8-41A8-9EA4-B7FEB2CB62FD}"/>
    <cellStyle name="Összesen 3 3 6 7" xfId="11850" xr:uid="{68870B7F-07F9-4BE6-B976-FC1692E16DAA}"/>
    <cellStyle name="Összesen 3 3 6 8" xfId="12875" xr:uid="{F2992002-4AC5-4FF8-B642-4B81291B2B13}"/>
    <cellStyle name="Összesen 3 3 6 9" xfId="14921" xr:uid="{6863EE2D-C6F4-4125-B6B9-E6490575619B}"/>
    <cellStyle name="Összesen 3 3 7" xfId="4103" xr:uid="{680A7BDE-5276-4C6D-8B75-A3C856744874}"/>
    <cellStyle name="Összesen 3 3 7 10" xfId="16403" xr:uid="{336C912A-0D31-4D25-B1A5-4DF85D90B7F6}"/>
    <cellStyle name="Összesen 3 3 7 11" xfId="17732" xr:uid="{AEB9098A-66C8-4D18-83C9-FAFE33B6C00E}"/>
    <cellStyle name="Összesen 3 3 7 12" xfId="19063" xr:uid="{A60D8F1C-F89F-4019-A2CB-C6F7AAC31086}"/>
    <cellStyle name="Összesen 3 3 7 13" xfId="12742" xr:uid="{0A20DA35-CDE1-4E0E-841D-04FD75749EF1}"/>
    <cellStyle name="Összesen 3 3 7 14" xfId="21453" xr:uid="{27F7E5C8-D20C-441B-8ADD-F2DF7023069E}"/>
    <cellStyle name="Összesen 3 3 7 15" xfId="22745" xr:uid="{983104DD-01D8-4405-B988-21CBF254B360}"/>
    <cellStyle name="Összesen 3 3 7 16" xfId="24034" xr:uid="{E0F68D25-1131-4B16-ACE6-55BEB1ABFC82}"/>
    <cellStyle name="Összesen 3 3 7 2" xfId="4193" xr:uid="{384D1789-D70F-4EB9-BBE0-0960A95A89ED}"/>
    <cellStyle name="Összesen 3 3 7 3" xfId="7099" xr:uid="{442F920C-B69A-456C-9FFF-D75310907B72}"/>
    <cellStyle name="Összesen 3 3 7 4" xfId="8428" xr:uid="{EBD1C917-4763-4950-BED3-FFA617094FC8}"/>
    <cellStyle name="Összesen 3 3 7 5" xfId="9757" xr:uid="{CFBBECC4-ADB1-4F44-9903-D2BBDDE01394}"/>
    <cellStyle name="Összesen 3 3 7 6" xfId="5087" xr:uid="{268FBF68-AB92-4C49-8DCD-1459EB5C05AD}"/>
    <cellStyle name="Összesen 3 3 7 7" xfId="9889" xr:uid="{956A9C23-3C49-4FF2-8C15-701C396E98B8}"/>
    <cellStyle name="Összesen 3 3 7 8" xfId="13549" xr:uid="{8405DB1D-19A9-4A1F-A6BF-0AF3DF66D28F}"/>
    <cellStyle name="Összesen 3 3 7 9" xfId="15073" xr:uid="{99CD6860-D72E-45AD-AC6F-9E95422FFAAC}"/>
    <cellStyle name="Összesen 3 3 8" xfId="5673" xr:uid="{3BA4E41D-ED14-4667-A34C-FB802BF7CECB}"/>
    <cellStyle name="Összesen 3 3 9" xfId="5959" xr:uid="{58E5E9E3-D588-4505-B074-21DAAA06C5EF}"/>
    <cellStyle name="Összesen 3 4" xfId="3193" xr:uid="{DAD80EF8-190B-47C3-8648-F4C13AF4C00D}"/>
    <cellStyle name="Összesen 3 4 10" xfId="15493" xr:uid="{8B0992C0-0C1F-44B0-A1C8-BFE11F63BF74}"/>
    <cellStyle name="Összesen 3 4 11" xfId="16822" xr:uid="{A9DAF10F-31B9-4CE8-AE38-EE8D46475644}"/>
    <cellStyle name="Összesen 3 4 12" xfId="18153" xr:uid="{1F8831D2-B16A-4996-AECB-FCB2E32EE19F}"/>
    <cellStyle name="Összesen 3 4 13" xfId="19521" xr:uid="{FECC0AD6-3F12-43EB-8C27-7B513A99943E}"/>
    <cellStyle name="Összesen 3 4 14" xfId="20543" xr:uid="{F078BBB6-580D-49E3-9F47-CE3AD397B405}"/>
    <cellStyle name="Összesen 3 4 15" xfId="21835" xr:uid="{4D6C57A9-91BE-4DCB-9C63-9A49B8AE451A}"/>
    <cellStyle name="Összesen 3 4 16" xfId="23124" xr:uid="{9D5CD564-AF1F-436F-A38F-5D8BECB51467}"/>
    <cellStyle name="Összesen 3 4 2" xfId="4977" xr:uid="{083F50DC-8529-453D-BE1D-DBA7A9F26DB2}"/>
    <cellStyle name="Összesen 3 4 3" xfId="6189" xr:uid="{3B00547A-E9D3-4E22-8957-781873417EC8}"/>
    <cellStyle name="Összesen 3 4 4" xfId="7518" xr:uid="{E396C8E3-7943-4736-A588-0C9829DC067A}"/>
    <cellStyle name="Összesen 3 4 5" xfId="8847" xr:uid="{30D6DBED-9037-492E-9B19-A655077F7B30}"/>
    <cellStyle name="Összesen 3 4 6" xfId="10267" xr:uid="{ADE7D106-DB87-4F78-ACEB-5C7FF8AE07AF}"/>
    <cellStyle name="Összesen 3 4 7" xfId="11616" xr:uid="{91312CE4-84E4-4515-AA91-B2035713943D}"/>
    <cellStyle name="Összesen 3 4 8" xfId="13416" xr:uid="{7DE56418-2611-43F9-B433-B76120DB7508}"/>
    <cellStyle name="Összesen 3 4 9" xfId="14163" xr:uid="{502E4DC7-4144-4789-92BF-ABD67DB8090C}"/>
    <cellStyle name="Összesen 3 5" xfId="3358" xr:uid="{4CD610D0-3AA1-4115-A073-8CEEA187A20D}"/>
    <cellStyle name="Összesen 3 5 10" xfId="15658" xr:uid="{225A0BB9-54BE-4152-8EAA-72365B2B1B6E}"/>
    <cellStyle name="Összesen 3 5 11" xfId="16987" xr:uid="{AC063D99-05E4-4DC8-9862-E2BC50A9D04F}"/>
    <cellStyle name="Összesen 3 5 12" xfId="18318" xr:uid="{64EF2C7C-EB21-4E51-AFD3-B0A07833A595}"/>
    <cellStyle name="Összesen 3 5 13" xfId="11429" xr:uid="{DF5B6298-BB0C-4F6D-A271-50B828640F77}"/>
    <cellStyle name="Összesen 3 5 14" xfId="20708" xr:uid="{9BE7EA8A-8C8F-4FB3-AF87-1B690D4400F4}"/>
    <cellStyle name="Összesen 3 5 15" xfId="22000" xr:uid="{B3620D25-CB39-450A-8833-93BEBAB6A512}"/>
    <cellStyle name="Összesen 3 5 16" xfId="23289" xr:uid="{AFC20AD2-B06E-43C2-9C02-A9C5897B9ADA}"/>
    <cellStyle name="Összesen 3 5 2" xfId="4332" xr:uid="{9A988285-E24E-495A-9523-2F494EDDFAA1}"/>
    <cellStyle name="Összesen 3 5 3" xfId="6354" xr:uid="{03F34458-32FC-4D54-A4EE-F439951F906B}"/>
    <cellStyle name="Összesen 3 5 4" xfId="7683" xr:uid="{5E8ED080-E9B0-48DA-8F61-AAFA191DDB13}"/>
    <cellStyle name="Összesen 3 5 5" xfId="9012" xr:uid="{0DC20FEF-B92C-4229-B210-6B8FE9E6A0CE}"/>
    <cellStyle name="Összesen 3 5 6" xfId="4755" xr:uid="{C49ED3F2-2BC7-4751-A62E-38ECEEF60812}"/>
    <cellStyle name="Összesen 3 5 7" xfId="10913" xr:uid="{17981F45-EE4D-4E10-A38A-56849FB4992E}"/>
    <cellStyle name="Összesen 3 5 8" xfId="13448" xr:uid="{9BD49E71-E3CF-4FBD-AE6A-A64573DA0E40}"/>
    <cellStyle name="Összesen 3 5 9" xfId="14328" xr:uid="{FDD38647-1BF5-49A6-810F-D91D51781517}"/>
    <cellStyle name="Összesen 3 6" xfId="3519" xr:uid="{3FEAC026-1309-407E-AA7A-D5297D272477}"/>
    <cellStyle name="Összesen 3 6 10" xfId="15819" xr:uid="{CBD46459-CD95-476D-8CED-116D4DD0627E}"/>
    <cellStyle name="Összesen 3 6 11" xfId="17148" xr:uid="{131AC39B-4626-4568-9D86-417D8DB8C8FF}"/>
    <cellStyle name="Összesen 3 6 12" xfId="18479" xr:uid="{8D0F9452-40BC-46C5-9C61-052060CC5866}"/>
    <cellStyle name="Összesen 3 6 13" xfId="19349" xr:uid="{0DBBABF3-F81F-4C61-806C-31C51EE78974}"/>
    <cellStyle name="Összesen 3 6 14" xfId="20869" xr:uid="{E6EA449D-3E03-499D-A483-81BD42AEEC04}"/>
    <cellStyle name="Összesen 3 6 15" xfId="22161" xr:uid="{4560B830-F771-47EF-8085-617BAAF6C343}"/>
    <cellStyle name="Összesen 3 6 16" xfId="23450" xr:uid="{EE712FA2-1EBC-4730-99D5-078DDFFC63CF}"/>
    <cellStyle name="Összesen 3 6 2" xfId="4774" xr:uid="{074C8A3A-608A-46C4-98B7-06CE8C7BBEBD}"/>
    <cellStyle name="Összesen 3 6 3" xfId="6515" xr:uid="{8C4F9825-2581-41EC-B188-CB62CFE3EC15}"/>
    <cellStyle name="Összesen 3 6 4" xfId="7844" xr:uid="{60E8E26D-3EE8-4BE1-8F00-2411119BFE53}"/>
    <cellStyle name="Összesen 3 6 5" xfId="9173" xr:uid="{C4302F53-2959-4799-AF20-874359BBE06E}"/>
    <cellStyle name="Összesen 3 6 6" xfId="10072" xr:uid="{1A6C3FAC-48CB-4F47-80F6-938E5BE986C5}"/>
    <cellStyle name="Összesen 3 6 7" xfId="11414" xr:uid="{CE66283A-CA08-415D-9514-77D4E12C9F82}"/>
    <cellStyle name="Összesen 3 6 8" xfId="13519" xr:uid="{5F1CC1CB-8989-49A3-A4D3-C029B7D465E0}"/>
    <cellStyle name="Összesen 3 6 9" xfId="14489" xr:uid="{8D58A3A0-781C-4AAA-AC3E-52471FF6A5FE}"/>
    <cellStyle name="Összesen 3 7" xfId="3678" xr:uid="{B156F20B-AFDC-49B5-AA1F-A1E31FAF9680}"/>
    <cellStyle name="Összesen 3 7 10" xfId="15978" xr:uid="{86FD1136-48D0-42F0-A46A-A60E8167E5A0}"/>
    <cellStyle name="Összesen 3 7 11" xfId="17307" xr:uid="{F7F4EDD0-BB52-468E-8CB3-D29D88C457DE}"/>
    <cellStyle name="Összesen 3 7 12" xfId="18638" xr:uid="{733AB910-883C-466E-A185-C423AADD4160}"/>
    <cellStyle name="Összesen 3 7 13" xfId="19840" xr:uid="{A0526193-A07E-4D64-90B2-0E2CDF9F2587}"/>
    <cellStyle name="Összesen 3 7 14" xfId="21028" xr:uid="{6208B743-1DC6-432E-90BF-D5B0B92D47A9}"/>
    <cellStyle name="Összesen 3 7 15" xfId="22320" xr:uid="{53C8666B-CE57-4951-80E9-C1591885A130}"/>
    <cellStyle name="Összesen 3 7 16" xfId="23609" xr:uid="{19DAE79D-ABCD-46CF-A063-641B95B9BD05}"/>
    <cellStyle name="Összesen 3 7 2" xfId="5378" xr:uid="{D2C3F663-5F5F-4415-879A-40EF0E06069A}"/>
    <cellStyle name="Összesen 3 7 3" xfId="6674" xr:uid="{33D216C9-B10A-4FB0-8AB0-63A3B9BCBD18}"/>
    <cellStyle name="Összesen 3 7 4" xfId="8003" xr:uid="{C2FFEC40-C3A5-42EB-A9A0-8B636907E994}"/>
    <cellStyle name="Összesen 3 7 5" xfId="9332" xr:uid="{9A50C090-5F37-4BF6-AA5C-BB74BEE7A3A6}"/>
    <cellStyle name="Összesen 3 7 6" xfId="10646" xr:uid="{4F55AB0C-152A-4EFA-B5AD-134DA9C0A9A9}"/>
    <cellStyle name="Összesen 3 7 7" xfId="12015" xr:uid="{6F590594-61EB-4DF4-A83F-6DA46ACEF66C}"/>
    <cellStyle name="Összesen 3 7 8" xfId="13010" xr:uid="{A88D7F8E-529C-4C95-AD10-CC2E5AFCC391}"/>
    <cellStyle name="Összesen 3 7 9" xfId="14648" xr:uid="{55680719-A05A-4B43-B6B4-54B6D996D10A}"/>
    <cellStyle name="Összesen 3 8" xfId="3833" xr:uid="{85AB88EB-8494-4D23-9ACE-6207EB97CED1}"/>
    <cellStyle name="Összesen 3 8 10" xfId="16133" xr:uid="{C6DE11A1-1673-464B-BAA2-C4F5747EA3F8}"/>
    <cellStyle name="Összesen 3 8 11" xfId="17462" xr:uid="{30BFA72E-86AF-46C6-B216-4B3A7A3671C7}"/>
    <cellStyle name="Összesen 3 8 12" xfId="18793" xr:uid="{D56350C1-8D1B-43CE-B274-34EBDE1AFA9C}"/>
    <cellStyle name="Összesen 3 8 13" xfId="20089" xr:uid="{6ABC1ECC-69CB-4FEB-99D2-5A0ACC81A337}"/>
    <cellStyle name="Összesen 3 8 14" xfId="21183" xr:uid="{208CCD9E-60F1-40DB-8C6C-F69BDA6C4DAD}"/>
    <cellStyle name="Összesen 3 8 15" xfId="22475" xr:uid="{ACCC0C77-8FEA-4093-AB3A-7AA890F78D28}"/>
    <cellStyle name="Összesen 3 8 16" xfId="23764" xr:uid="{3F323138-6B97-4736-9A7F-6DF8BF13D308}"/>
    <cellStyle name="Összesen 3 8 2" xfId="5679" xr:uid="{5008DA7A-83D4-4E2A-A1AE-F3697930747E}"/>
    <cellStyle name="Összesen 3 8 3" xfId="6829" xr:uid="{3B2B5C2E-7781-4DC5-AAB8-E098E17F1EAC}"/>
    <cellStyle name="Összesen 3 8 4" xfId="8158" xr:uid="{AFB475C9-1297-47FE-B279-87C6F5CB410A}"/>
    <cellStyle name="Összesen 3 8 5" xfId="9487" xr:uid="{234177CC-CC52-4702-8C5F-461C67801B01}"/>
    <cellStyle name="Összesen 3 8 6" xfId="10930" xr:uid="{329A5334-03B5-4021-A885-0C1AB1FB0F94}"/>
    <cellStyle name="Összesen 3 8 7" xfId="11248" xr:uid="{2D6B1050-071F-40A2-AC5E-0F665E7C535F}"/>
    <cellStyle name="Összesen 3 8 8" xfId="12772" xr:uid="{AD51F6A8-EDB4-4715-B4A4-048526174C00}"/>
    <cellStyle name="Összesen 3 8 9" xfId="14803" xr:uid="{A6C7C0E0-0381-49CC-B4E2-337C9215DA94}"/>
    <cellStyle name="Összesen 3 9" xfId="3986" xr:uid="{3F076DD7-9E7F-44C2-B741-928E628ACBF4}"/>
    <cellStyle name="Összesen 3 9 10" xfId="16286" xr:uid="{138E4319-1B4A-434E-8C7A-6EF36C684F01}"/>
    <cellStyle name="Összesen 3 9 11" xfId="17615" xr:uid="{43DB0DA7-6075-48E8-AAEC-F359E414C8D2}"/>
    <cellStyle name="Összesen 3 9 12" xfId="18946" xr:uid="{E5A5A2B0-92B3-43F6-BF59-BCF9D0B96E44}"/>
    <cellStyle name="Összesen 3 9 13" xfId="12673" xr:uid="{2F391D44-BF42-4B0E-BC99-59E7393290BB}"/>
    <cellStyle name="Összesen 3 9 14" xfId="21336" xr:uid="{0B87F92D-C322-46FF-B00C-A80841510F7E}"/>
    <cellStyle name="Összesen 3 9 15" xfId="22628" xr:uid="{82931162-E4DA-4AA8-AFA4-9181E9BDF648}"/>
    <cellStyle name="Összesen 3 9 16" xfId="23917" xr:uid="{453BCE0E-AEE3-4AEB-A9D8-706A6C79910A}"/>
    <cellStyle name="Összesen 3 9 2" xfId="4460" xr:uid="{5728E465-AC81-4F40-93B8-9849047ECD68}"/>
    <cellStyle name="Összesen 3 9 3" xfId="6982" xr:uid="{61C8234B-97A8-4B5B-9C4C-4664B7B47E75}"/>
    <cellStyle name="Összesen 3 9 4" xfId="8311" xr:uid="{F4B0C7C9-4CF5-4918-92E6-5619CC39F918}"/>
    <cellStyle name="Összesen 3 9 5" xfId="9640" xr:uid="{9620F699-56BE-4397-8D0F-6340FD55B150}"/>
    <cellStyle name="Összesen 3 9 6" xfId="5807" xr:uid="{65C777EF-95C7-4D62-A8CE-EE024B832B0F}"/>
    <cellStyle name="Összesen 3 9 7" xfId="10064" xr:uid="{AD54F154-C724-4DF2-A87B-1E212EF48F76}"/>
    <cellStyle name="Összesen 3 9 8" xfId="13634" xr:uid="{B4B39EF1-18ED-40A4-81D2-8662C50CF24E}"/>
    <cellStyle name="Összesen 3 9 9" xfId="14956" xr:uid="{39D1C09B-E76F-4DD3-BDB5-A732BC0DA337}"/>
    <cellStyle name="Összesen 4" xfId="2903" xr:uid="{891409B7-FE75-4EA6-A308-07255D833FBD}"/>
    <cellStyle name="Összesen 4 10" xfId="7229" xr:uid="{C5E7BFE7-487F-4BDE-8D52-B12A8BCFEA28}"/>
    <cellStyle name="Összesen 4 11" xfId="8558" xr:uid="{211A751B-E797-4B3F-9D22-C14FC2E85609}"/>
    <cellStyle name="Összesen 4 12" xfId="10055" xr:uid="{779C4981-B61E-4285-B113-B6B4538542EC}"/>
    <cellStyle name="Összesen 4 13" xfId="11397" xr:uid="{94D0EDFA-DC40-4781-9714-76F5D341677F}"/>
    <cellStyle name="Összesen 4 14" xfId="13052" xr:uid="{C3410552-33D4-4139-AEA8-69C66F81D947}"/>
    <cellStyle name="Összesen 4 15" xfId="13874" xr:uid="{C4D42897-4E2D-4A9C-984B-D7F0F55444A6}"/>
    <cellStyle name="Összesen 4 16" xfId="15203" xr:uid="{B9BC2E76-28F3-4C68-9701-02668C3867E6}"/>
    <cellStyle name="Összesen 4 17" xfId="16533" xr:uid="{81D65B4A-9746-4232-8820-BC7A26B400C1}"/>
    <cellStyle name="Összesen 4 18" xfId="17863" xr:uid="{3387E405-8694-4F4C-8ECD-4D7E464B2902}"/>
    <cellStyle name="Összesen 4 19" xfId="19332" xr:uid="{8B1DAFED-9F93-4ACB-A87E-AB2571DF4810}"/>
    <cellStyle name="Összesen 4 2" xfId="3252" xr:uid="{B14D64EB-1B92-4FB6-B5C8-94294A327924}"/>
    <cellStyle name="Összesen 4 2 10" xfId="15552" xr:uid="{880F7F03-3182-46C2-9286-1EE9C7F1B7F3}"/>
    <cellStyle name="Összesen 4 2 11" xfId="16881" xr:uid="{40155E1E-1E49-4EBB-9ABF-F3F92C20365F}"/>
    <cellStyle name="Összesen 4 2 12" xfId="18212" xr:uid="{F67D18B0-E771-4241-B6AA-37506A7F71F9}"/>
    <cellStyle name="Összesen 4 2 13" xfId="19324" xr:uid="{A2F07200-1C51-4673-899C-E64005AE250B}"/>
    <cellStyle name="Összesen 4 2 14" xfId="20602" xr:uid="{6FE70909-0D65-45B8-917F-B27A36C116B6}"/>
    <cellStyle name="Összesen 4 2 15" xfId="21894" xr:uid="{1334E617-C5CC-459F-B8EF-8C8D3AE004E7}"/>
    <cellStyle name="Összesen 4 2 16" xfId="23183" xr:uid="{3E315157-E460-4B23-9D3F-6422AE3B2270}"/>
    <cellStyle name="Összesen 4 2 2" xfId="4743" xr:uid="{41DCDBDF-E2E2-4DA5-9A6D-A9692970BA04}"/>
    <cellStyle name="Összesen 4 2 3" xfId="6248" xr:uid="{E4D194D8-79D4-4B5C-9E09-45157A769054}"/>
    <cellStyle name="Összesen 4 2 4" xfId="7577" xr:uid="{5BCC26CA-5485-4C01-8322-4743AB291104}"/>
    <cellStyle name="Összesen 4 2 5" xfId="8906" xr:uid="{434B75ED-F047-4039-8044-0B7589C4A242}"/>
    <cellStyle name="Összesen 4 2 6" xfId="10043" xr:uid="{5FF56EF3-F235-4F7F-9DC0-ECBBD9CC026F}"/>
    <cellStyle name="Összesen 4 2 7" xfId="11383" xr:uid="{2CEE060E-6DD3-4296-88EC-DE8C87D94507}"/>
    <cellStyle name="Összesen 4 2 8" xfId="12792" xr:uid="{1215B6FE-931E-4B5F-9D49-375B849648D3}"/>
    <cellStyle name="Összesen 4 2 9" xfId="14222" xr:uid="{79EB0FD6-A21C-4416-BF51-7C0FB2994910}"/>
    <cellStyle name="Összesen 4 20" xfId="20269" xr:uid="{A5EBCABD-96F9-42CF-B07D-F16B2FC0DA9C}"/>
    <cellStyle name="Összesen 4 21" xfId="21562" xr:uid="{712339E4-EF1D-473E-A31E-BF83A76B589D}"/>
    <cellStyle name="Összesen 4 22" xfId="22853" xr:uid="{F12C0A5E-4E5B-43D3-9360-4A946E33A167}"/>
    <cellStyle name="Összesen 4 3" xfId="3417" xr:uid="{BE771666-289A-45C8-99E5-4DDACF0B969F}"/>
    <cellStyle name="Összesen 4 3 10" xfId="15717" xr:uid="{2ED19C8F-3E06-436F-BEDF-B8E8D1A20278}"/>
    <cellStyle name="Összesen 4 3 11" xfId="17046" xr:uid="{95436EA2-06E9-4715-8712-5CCD62D47B2C}"/>
    <cellStyle name="Összesen 4 3 12" xfId="18377" xr:uid="{1EC69775-1DBB-43AE-B6AE-035B64ACEB7A}"/>
    <cellStyle name="Összesen 4 3 13" xfId="15101" xr:uid="{AF533AFE-145F-4B9F-A4D8-9377AB950CC9}"/>
    <cellStyle name="Összesen 4 3 14" xfId="20767" xr:uid="{BC9F3DA0-B023-4FF2-AB9B-5586D7AD191A}"/>
    <cellStyle name="Összesen 4 3 15" xfId="22059" xr:uid="{216AFCB8-1F2C-435D-88E0-2F0775F4260F}"/>
    <cellStyle name="Összesen 4 3 16" xfId="23348" xr:uid="{C36E1C44-3700-4BEE-8DEC-8A9F3AEE7078}"/>
    <cellStyle name="Összesen 4 3 2" xfId="4319" xr:uid="{C75F8006-96E9-4B1A-8652-5AB4FE288E09}"/>
    <cellStyle name="Összesen 4 3 3" xfId="6413" xr:uid="{DB86B066-5660-4010-A9A6-DC12E722475A}"/>
    <cellStyle name="Összesen 4 3 4" xfId="7742" xr:uid="{AD305370-723E-4A02-94A8-43F7CA3D68C9}"/>
    <cellStyle name="Összesen 4 3 5" xfId="9071" xr:uid="{F04D56B3-18D0-4293-875E-E2D249174B02}"/>
    <cellStyle name="Összesen 4 3 6" xfId="5344" xr:uid="{38D057BF-3094-4877-B54E-1C49829582F6}"/>
    <cellStyle name="Összesen 4 3 7" xfId="10288" xr:uid="{9E173942-F84D-4F16-AEFC-FE0DBEB94E4C}"/>
    <cellStyle name="Összesen 4 3 8" xfId="13389" xr:uid="{66279F1D-D0B6-4624-A854-9CC5E0A68060}"/>
    <cellStyle name="Összesen 4 3 9" xfId="14387" xr:uid="{DD676B84-3EB3-4C07-BCE5-F69EBD1573E3}"/>
    <cellStyle name="Összesen 4 4" xfId="3577" xr:uid="{ABDC3D8D-5A83-448D-9355-D2784CC15F17}"/>
    <cellStyle name="Összesen 4 4 10" xfId="15877" xr:uid="{F4E8C5E0-6E0C-4B9B-9A91-B1E62C3225DE}"/>
    <cellStyle name="Összesen 4 4 11" xfId="17206" xr:uid="{B718832A-CB6D-4AA1-ADC0-F9D824B3F6F6}"/>
    <cellStyle name="Összesen 4 4 12" xfId="18537" xr:uid="{74260FFF-7F84-475E-B89F-E3F153255308}"/>
    <cellStyle name="Összesen 4 4 13" xfId="19953" xr:uid="{B35E7D60-0189-4DBA-ACFA-B8757C366A4D}"/>
    <cellStyle name="Összesen 4 4 14" xfId="20927" xr:uid="{B166D08E-F834-4DA2-8401-8DFA63F2CF2B}"/>
    <cellStyle name="Összesen 4 4 15" xfId="22219" xr:uid="{DA7B9DAC-FC88-446F-9CED-2CDE7F3D5F8E}"/>
    <cellStyle name="Összesen 4 4 16" xfId="23508" xr:uid="{B94929B3-79BE-4231-95B3-76D4210B87BC}"/>
    <cellStyle name="Összesen 4 4 2" xfId="5513" xr:uid="{27177C0A-C2F6-4D5A-AE68-D92A617B414E}"/>
    <cellStyle name="Összesen 4 4 3" xfId="6573" xr:uid="{C4BD641C-88B3-4967-AF5F-8F311ACBBBDE}"/>
    <cellStyle name="Összesen 4 4 4" xfId="7902" xr:uid="{4684D343-548D-4D00-8A3B-2EF937777631}"/>
    <cellStyle name="Összesen 4 4 5" xfId="9231" xr:uid="{B7A5DFBB-0931-45B1-9AFB-8231DE824964}"/>
    <cellStyle name="Összesen 4 4 6" xfId="10773" xr:uid="{90C00F9D-A41E-4CDB-A721-DA52F707D434}"/>
    <cellStyle name="Összesen 4 4 7" xfId="12151" xr:uid="{546D2CEF-1710-400D-8C06-DE64B20360A4}"/>
    <cellStyle name="Összesen 4 4 8" xfId="13399" xr:uid="{EBCE2BCA-F5BB-4011-8D90-01DB3AFD391F}"/>
    <cellStyle name="Összesen 4 4 9" xfId="14547" xr:uid="{BC295086-5419-4D12-A403-DFDB76E658A4}"/>
    <cellStyle name="Összesen 4 5" xfId="3736" xr:uid="{F2216C43-4906-46A5-A057-D4A8B9556DB0}"/>
    <cellStyle name="Összesen 4 5 10" xfId="16036" xr:uid="{AF480C0C-3B73-4339-A766-6C9AC5C8ECB3}"/>
    <cellStyle name="Összesen 4 5 11" xfId="17365" xr:uid="{3D98ACC1-33FE-46F7-84A1-DF71544650C3}"/>
    <cellStyle name="Összesen 4 5 12" xfId="18696" xr:uid="{FDE2DE1C-2975-44AF-8EA7-1D2199008357}"/>
    <cellStyle name="Összesen 4 5 13" xfId="19133" xr:uid="{40771434-3B4A-4CD9-97E8-B64EF8181878}"/>
    <cellStyle name="Összesen 4 5 14" xfId="21086" xr:uid="{424F495F-F726-496A-8A70-7A38B856D0A8}"/>
    <cellStyle name="Összesen 4 5 15" xfId="22378" xr:uid="{097F168F-7504-45BF-981C-C9CF11006196}"/>
    <cellStyle name="Összesen 4 5 16" xfId="23667" xr:uid="{D225A939-B31D-4496-B9D7-A3C4D16B9FF5}"/>
    <cellStyle name="Összesen 4 5 2" xfId="4522" xr:uid="{02EB6690-41F7-4F2C-9278-1D7DEB6C7B10}"/>
    <cellStyle name="Összesen 4 5 3" xfId="6732" xr:uid="{91C292E7-0255-42C1-82E1-8E03381131B3}"/>
    <cellStyle name="Összesen 4 5 4" xfId="8061" xr:uid="{5AA26C03-5369-4ED5-98DA-7A20CBBB676E}"/>
    <cellStyle name="Összesen 4 5 5" xfId="9390" xr:uid="{8D5AAC04-A1CA-4530-8B09-2C744A19E2D2}"/>
    <cellStyle name="Összesen 4 5 6" xfId="9830" xr:uid="{6E6BEF0D-872E-4100-8DD3-C67C2874AFC7}"/>
    <cellStyle name="Összesen 4 5 7" xfId="11163" xr:uid="{2A2FBDD1-891D-4B06-839A-116651729278}"/>
    <cellStyle name="Összesen 4 5 8" xfId="13224" xr:uid="{59457DAB-46F0-4AA5-9BC8-04D71C338A79}"/>
    <cellStyle name="Összesen 4 5 9" xfId="14706" xr:uid="{342ACDA5-5795-4D5A-9FD5-84EAEC116AE3}"/>
    <cellStyle name="Összesen 4 6" xfId="3891" xr:uid="{C6F06FA1-C69B-4F2A-A65D-B734D9DA0AFD}"/>
    <cellStyle name="Összesen 4 6 10" xfId="16191" xr:uid="{E145C8F8-9270-4FA3-94DD-CDA12078372B}"/>
    <cellStyle name="Összesen 4 6 11" xfId="17520" xr:uid="{B83C13F3-6223-43DD-8CB4-939643D9C94C}"/>
    <cellStyle name="Összesen 4 6 12" xfId="18851" xr:uid="{1E4784C4-E16A-40F6-8696-98ECF2529FE2}"/>
    <cellStyle name="Összesen 4 6 13" xfId="19580" xr:uid="{FF4489A7-79A2-47F3-BB2D-DD07B723A777}"/>
    <cellStyle name="Összesen 4 6 14" xfId="21241" xr:uid="{1820A8DC-F2E7-4D6F-8B5B-FC79E75CB1E2}"/>
    <cellStyle name="Összesen 4 6 15" xfId="22533" xr:uid="{254805F0-F51B-45FD-948D-FFA3DB4C8512}"/>
    <cellStyle name="Összesen 4 6 16" xfId="23822" xr:uid="{0930ED3D-581A-4CC2-9F6A-344B63E46C40}"/>
    <cellStyle name="Összesen 4 6 2" xfId="5056" xr:uid="{A23F1D67-001C-436F-978A-E9AA3B8E7E65}"/>
    <cellStyle name="Összesen 4 6 3" xfId="6887" xr:uid="{D061E989-EA00-4B46-90CF-F3CCEAF89DA9}"/>
    <cellStyle name="Összesen 4 6 4" xfId="8216" xr:uid="{26250D9A-BFBB-4634-9467-FC44E566E318}"/>
    <cellStyle name="Összesen 4 6 5" xfId="9545" xr:uid="{38272944-16F3-401A-B86E-F5C12B98726E}"/>
    <cellStyle name="Összesen 4 6 6" xfId="10340" xr:uid="{A0ED09E4-F73E-4531-999D-8137AD360E24}"/>
    <cellStyle name="Összesen 4 6 7" xfId="11852" xr:uid="{43975C7E-10E2-47BF-8905-A9E9C95C2704}"/>
    <cellStyle name="Összesen 4 6 8" xfId="12486" xr:uid="{A6C1E3B3-109B-4F5D-AB2A-1B757BF9F913}"/>
    <cellStyle name="Összesen 4 6 9" xfId="14861" xr:uid="{FDEF323A-7285-4724-ABCC-776D00E749EB}"/>
    <cellStyle name="Összesen 4 7" xfId="4043" xr:uid="{C1674D90-B79F-4955-B097-132D51D1CB14}"/>
    <cellStyle name="Összesen 4 7 10" xfId="16343" xr:uid="{6F147D00-095C-4DE5-9A0E-ABBA0F76FA00}"/>
    <cellStyle name="Összesen 4 7 11" xfId="17672" xr:uid="{D42B8A1E-F4EF-4BAE-8943-20D95B76A563}"/>
    <cellStyle name="Összesen 4 7 12" xfId="19003" xr:uid="{E5ACDC4E-197F-40F5-96F8-2649C9D37DD8}"/>
    <cellStyle name="Összesen 4 7 13" xfId="13379" xr:uid="{EB53FCFC-6D4D-44ED-8C5D-124721DA275C}"/>
    <cellStyle name="Összesen 4 7 14" xfId="21393" xr:uid="{8D9E1B7C-BD9C-4FB0-9B8D-6503EF040F30}"/>
    <cellStyle name="Összesen 4 7 15" xfId="22685" xr:uid="{8BCC0EA3-2974-4346-B9E8-697D630299F5}"/>
    <cellStyle name="Összesen 4 7 16" xfId="23974" xr:uid="{B05FBDC6-2B49-4DFC-9E25-FE44786C6D06}"/>
    <cellStyle name="Összesen 4 7 2" xfId="4223" xr:uid="{8762A8EC-07F4-47D6-BB26-13C0C6E01351}"/>
    <cellStyle name="Összesen 4 7 3" xfId="7039" xr:uid="{2E2FAFCD-706F-4F5A-B71E-D9565D1B5AF9}"/>
    <cellStyle name="Összesen 4 7 4" xfId="8368" xr:uid="{C839A194-E0EC-47D8-8BA5-43F816EBD529}"/>
    <cellStyle name="Összesen 4 7 5" xfId="9697" xr:uid="{A8C14B93-7810-4208-A4F9-806C8CACB517}"/>
    <cellStyle name="Összesen 4 7 6" xfId="5727" xr:uid="{5C5537E3-13C2-4EE0-8AFC-C5CF1ACEE504}"/>
    <cellStyle name="Összesen 4 7 7" xfId="10835" xr:uid="{4EC16A62-018B-4B6D-ADEA-062579B95559}"/>
    <cellStyle name="Összesen 4 7 8" xfId="12754" xr:uid="{F5564FB2-4C36-4568-8631-6C804C2C17AD}"/>
    <cellStyle name="Összesen 4 7 9" xfId="15013" xr:uid="{28E74E99-98B5-4FC5-91EF-D7B42CE8E560}"/>
    <cellStyle name="Összesen 4 8" xfId="4757" xr:uid="{1EFBFA4F-6507-474C-B3DA-B7C1BBE38B06}"/>
    <cellStyle name="Összesen 4 9" xfId="5899" xr:uid="{C83A2356-F2FE-49FD-9588-D415C5B5B918}"/>
    <cellStyle name="Összesen 5" xfId="2964" xr:uid="{4D038301-99A0-4C6C-B054-B85FAEBA21B2}"/>
    <cellStyle name="Összesen 5 10" xfId="7290" xr:uid="{1AAFF31A-B274-49E0-AA7F-B838F69AB6D1}"/>
    <cellStyle name="Összesen 5 11" xfId="8619" xr:uid="{B8567EBB-566D-4B03-8558-794EB62191B1}"/>
    <cellStyle name="Összesen 5 12" xfId="10782" xr:uid="{A9AB04F0-B698-4BC2-B711-A9BF2E400193}"/>
    <cellStyle name="Összesen 5 13" xfId="12161" xr:uid="{0FF07F2C-3756-459B-9595-602E936AC55A}"/>
    <cellStyle name="Összesen 5 14" xfId="12866" xr:uid="{2DBDD685-11B7-4B3B-8C21-FFE244711616}"/>
    <cellStyle name="Összesen 5 15" xfId="13935" xr:uid="{2CF97029-FD71-4F2A-ACBD-2F7A14B2AA55}"/>
    <cellStyle name="Összesen 5 16" xfId="15264" xr:uid="{E703E8A1-4106-4E50-B391-1811D8542CCB}"/>
    <cellStyle name="Összesen 5 17" xfId="16594" xr:uid="{AA2C4CA1-ADF6-4747-8C38-4220C28E8089}"/>
    <cellStyle name="Összesen 5 18" xfId="17924" xr:uid="{4157AD00-5BAB-46BE-BE5A-D8C5CC7B2D7B}"/>
    <cellStyle name="Összesen 5 19" xfId="19960" xr:uid="{C074C9C0-3B7E-4AE6-922F-2EA6315685A5}"/>
    <cellStyle name="Összesen 5 2" xfId="3313" xr:uid="{C0148283-53AE-40CA-A7E1-D7BD94F786E0}"/>
    <cellStyle name="Összesen 5 2 10" xfId="15613" xr:uid="{1D810497-03E4-45A4-B53E-6A0B42FD2E3A}"/>
    <cellStyle name="Összesen 5 2 11" xfId="16942" xr:uid="{76FD84FD-75E0-470F-9692-5FB38381D44B}"/>
    <cellStyle name="Összesen 5 2 12" xfId="18273" xr:uid="{65B1A086-B825-4E25-8A4A-5E8A594E08A2}"/>
    <cellStyle name="Összesen 5 2 13" xfId="20156" xr:uid="{387C4C82-A8E8-48C3-92C1-361E59ED96A8}"/>
    <cellStyle name="Összesen 5 2 14" xfId="20663" xr:uid="{CE83991F-9536-4D74-8F94-C5BA32762656}"/>
    <cellStyle name="Összesen 5 2 15" xfId="21955" xr:uid="{B7DEB91D-9EE5-40C6-B3B0-56943D898A6F}"/>
    <cellStyle name="Összesen 5 2 16" xfId="23244" xr:uid="{ED7AAC57-AA8E-4F76-82A7-348CADA11307}"/>
    <cellStyle name="Összesen 5 2 2" xfId="5754" xr:uid="{2ED6C9E7-B3B2-48C0-868A-BC9B5BFFEDE9}"/>
    <cellStyle name="Összesen 5 2 3" xfId="6309" xr:uid="{08404FA3-2326-4DEE-8FDD-C0FD997B6B6C}"/>
    <cellStyle name="Összesen 5 2 4" xfId="7638" xr:uid="{E52B1B13-4562-408D-A6DF-600A2B04C121}"/>
    <cellStyle name="Összesen 5 2 5" xfId="8967" xr:uid="{118C3476-7DA1-437C-8A8C-67B80CCC2CAA}"/>
    <cellStyle name="Összesen 5 2 6" xfId="11001" xr:uid="{524D20BC-F168-4914-91A5-E57F4F9E9C1D}"/>
    <cellStyle name="Összesen 5 2 7" xfId="12392" xr:uid="{5B1914FB-B673-4EB2-97BE-82E5B2205700}"/>
    <cellStyle name="Összesen 5 2 8" xfId="12371" xr:uid="{96DBAF7C-DD82-4716-98A9-DD2C817856BD}"/>
    <cellStyle name="Összesen 5 2 9" xfId="14283" xr:uid="{D521C9DA-9C75-4649-A401-719924E3E379}"/>
    <cellStyle name="Összesen 5 20" xfId="20330" xr:uid="{EAF22448-9329-4D24-976B-8398F98C7578}"/>
    <cellStyle name="Összesen 5 21" xfId="21623" xr:uid="{A20A73B0-0E7C-4055-B9ED-AACFAF52FAA6}"/>
    <cellStyle name="Összesen 5 22" xfId="22914" xr:uid="{A6339A56-8EF7-4F01-BC12-7E4BBBDF6982}"/>
    <cellStyle name="Összesen 5 3" xfId="3478" xr:uid="{91B52D13-38AD-4942-853F-6DEB967CD404}"/>
    <cellStyle name="Összesen 5 3 10" xfId="15778" xr:uid="{B1DBB6D1-76B2-4820-B0C1-4693B810EE90}"/>
    <cellStyle name="Összesen 5 3 11" xfId="17107" xr:uid="{09C80D9C-808B-4F76-8566-752EF2D76BD5}"/>
    <cellStyle name="Összesen 5 3 12" xfId="18438" xr:uid="{5D7FA6CC-4BA2-4795-94D2-79C63272C0A6}"/>
    <cellStyle name="Összesen 5 3 13" xfId="20100" xr:uid="{8A61B5B1-0A7E-42D2-AA4E-F65FA765CB12}"/>
    <cellStyle name="Összesen 5 3 14" xfId="20828" xr:uid="{10A73D68-8FDE-4AE7-94AF-4FCC759F6F96}"/>
    <cellStyle name="Összesen 5 3 15" xfId="22120" xr:uid="{1AD7FE10-9B0D-4490-B2A5-BD839442F09F}"/>
    <cellStyle name="Összesen 5 3 16" xfId="23409" xr:uid="{568CF08A-C99B-4DF3-9C9E-B018825C9BDB}"/>
    <cellStyle name="Összesen 5 3 2" xfId="5690" xr:uid="{C5C82010-042D-41DF-8B24-99CFC1994475}"/>
    <cellStyle name="Összesen 5 3 3" xfId="6474" xr:uid="{6A8370E5-D0CC-49A4-9F17-8DB2134AA197}"/>
    <cellStyle name="Összesen 5 3 4" xfId="7803" xr:uid="{08BDA69B-9139-4284-92A1-2AB5F0765BA8}"/>
    <cellStyle name="Összesen 5 3 5" xfId="9132" xr:uid="{DF2A57CC-EE61-4006-9933-BEF4884574B1}"/>
    <cellStyle name="Összesen 5 3 6" xfId="10941" xr:uid="{F9A6B7B3-431D-4BD5-804F-784F331381A8}"/>
    <cellStyle name="Összesen 5 3 7" xfId="12329" xr:uid="{EBFB7EAB-CF26-440C-94EF-B8DF61C6DD06}"/>
    <cellStyle name="Összesen 5 3 8" xfId="12452" xr:uid="{3B0AB702-5D2E-4036-AA8C-1280F5D07C4C}"/>
    <cellStyle name="Összesen 5 3 9" xfId="14448" xr:uid="{BF11A068-FFE6-481A-B6F7-20C8F05FD302}"/>
    <cellStyle name="Összesen 5 4" xfId="3638" xr:uid="{A886B27D-2A3C-4C6C-864C-C3918B8B2715}"/>
    <cellStyle name="Összesen 5 4 10" xfId="15938" xr:uid="{08FD5F41-96E4-43ED-ADB0-65253EB2B14A}"/>
    <cellStyle name="Összesen 5 4 11" xfId="17267" xr:uid="{D89BB907-AFE4-4C45-A9F5-014B79D7B56E}"/>
    <cellStyle name="Összesen 5 4 12" xfId="18598" xr:uid="{9E11971D-8995-4BB8-9BB9-DEA87AC8C37B}"/>
    <cellStyle name="Összesen 5 4 13" xfId="19693" xr:uid="{B3A2D249-2803-4168-9C23-EB04B4CDAD0B}"/>
    <cellStyle name="Összesen 5 4 14" xfId="20988" xr:uid="{4A61149F-4F07-4E93-B9ED-538F40887982}"/>
    <cellStyle name="Összesen 5 4 15" xfId="22280" xr:uid="{378336E4-0C75-45D6-B65E-AE9920AAC9A3}"/>
    <cellStyle name="Összesen 5 4 16" xfId="23569" xr:uid="{13CBAB53-7F4A-424C-BD2D-CC9CF8BCAF98}"/>
    <cellStyle name="Összesen 5 4 2" xfId="5196" xr:uid="{1D74B3C2-2DD1-41EC-A3E8-5ABB6C72978C}"/>
    <cellStyle name="Összesen 5 4 3" xfId="6634" xr:uid="{8A970832-E274-4D80-B038-5E49F32C14F0}"/>
    <cellStyle name="Összesen 5 4 4" xfId="7963" xr:uid="{7C883F80-B218-4712-9D9D-C1DE6EC38BC8}"/>
    <cellStyle name="Összesen 5 4 5" xfId="9292" xr:uid="{898042AB-FC4F-4270-AA06-D37F920EC070}"/>
    <cellStyle name="Összesen 5 4 6" xfId="10472" xr:uid="{BF33B624-8947-40AC-8631-FFCBC13F5E76}"/>
    <cellStyle name="Összesen 5 4 7" xfId="11833" xr:uid="{9EC72602-DC03-452D-80F5-7000CC56EBD9}"/>
    <cellStyle name="Összesen 5 4 8" xfId="12810" xr:uid="{F5B1BB6B-FB00-423F-AFEB-9FC7120A0349}"/>
    <cellStyle name="Összesen 5 4 9" xfId="14608" xr:uid="{6E4B7A05-845A-465A-8178-96A698B6D551}"/>
    <cellStyle name="Összesen 5 5" xfId="3797" xr:uid="{CF3E5979-BC60-471B-8A0E-A4840B765B6D}"/>
    <cellStyle name="Összesen 5 5 10" xfId="16097" xr:uid="{6D5CCD11-2898-47D1-92F5-07188AE44DB3}"/>
    <cellStyle name="Összesen 5 5 11" xfId="17426" xr:uid="{EC3C2ACF-7848-4B16-ADC3-C06C66A2578B}"/>
    <cellStyle name="Összesen 5 5 12" xfId="18757" xr:uid="{42B0EA6B-8C0D-4772-A589-6F2AE45CAC50}"/>
    <cellStyle name="Összesen 5 5 13" xfId="12007" xr:uid="{10BDC9E6-62C7-45D8-B824-75DFD1E7B363}"/>
    <cellStyle name="Összesen 5 5 14" xfId="21147" xr:uid="{9A1BD257-B6A3-447D-A741-9DC912C9AB72}"/>
    <cellStyle name="Összesen 5 5 15" xfId="22439" xr:uid="{8F1F359C-41F7-40D8-AE2A-589BFF7C64F6}"/>
    <cellStyle name="Összesen 5 5 16" xfId="23728" xr:uid="{0938D519-7C4A-45E6-A672-5C5C9624217F}"/>
    <cellStyle name="Összesen 5 5 2" xfId="4283" xr:uid="{C4D5A44A-D86D-4340-87CC-6CB52C906981}"/>
    <cellStyle name="Összesen 5 5 3" xfId="6793" xr:uid="{1F323296-1557-4999-AB62-D33080820578}"/>
    <cellStyle name="Összesen 5 5 4" xfId="8122" xr:uid="{A7521C58-1805-42DE-B909-942F24914988}"/>
    <cellStyle name="Összesen 5 5 5" xfId="9451" xr:uid="{E85E04AF-AD79-401C-85AB-3BF5A3634CE2}"/>
    <cellStyle name="Összesen 5 5 6" xfId="4359" xr:uid="{CC40CC3B-602B-4D5C-9343-774337CA3FD6}"/>
    <cellStyle name="Összesen 5 5 7" xfId="10075" xr:uid="{07091F4F-EC72-4ED5-A0A6-C11293713174}"/>
    <cellStyle name="Összesen 5 5 8" xfId="13623" xr:uid="{9994BAA5-6065-49C8-9E23-BF40388010F8}"/>
    <cellStyle name="Összesen 5 5 9" xfId="14767" xr:uid="{343A1F7B-8239-445B-9759-A83EF465838E}"/>
    <cellStyle name="Összesen 5 6" xfId="3952" xr:uid="{0D921A68-FF08-4071-B090-2327D9A93DB7}"/>
    <cellStyle name="Összesen 5 6 10" xfId="16252" xr:uid="{C85B2806-E42F-4DAB-9062-664AECC48D7C}"/>
    <cellStyle name="Összesen 5 6 11" xfId="17581" xr:uid="{87BC31BA-06B6-4F84-915B-44829C6A1B1E}"/>
    <cellStyle name="Összesen 5 6 12" xfId="18912" xr:uid="{9F546B44-7C49-4D6F-8F9A-EE1781F22942}"/>
    <cellStyle name="Összesen 5 6 13" xfId="19449" xr:uid="{B8715157-7EC0-46BD-AD22-5D783AF16353}"/>
    <cellStyle name="Összesen 5 6 14" xfId="21302" xr:uid="{FA90920B-6894-46BB-964A-078BC157D05A}"/>
    <cellStyle name="Összesen 5 6 15" xfId="22594" xr:uid="{E47D29F7-4E9A-4702-95AE-A122418BC183}"/>
    <cellStyle name="Összesen 5 6 16" xfId="23883" xr:uid="{399539A2-A76C-4C8E-9923-CD7ABE57C679}"/>
    <cellStyle name="Összesen 5 6 2" xfId="4891" xr:uid="{538A481B-66DC-47FD-89B1-881B1226F3F0}"/>
    <cellStyle name="Összesen 5 6 3" xfId="6948" xr:uid="{7E432C65-74DA-4E5C-91AC-67C9BE0A87F9}"/>
    <cellStyle name="Összesen 5 6 4" xfId="8277" xr:uid="{C4EDB5F4-2D08-4E49-9241-97E204AE80C2}"/>
    <cellStyle name="Összesen 5 6 5" xfId="9606" xr:uid="{367F85C1-0A25-401A-9B3D-ABA1F3C5238B}"/>
    <cellStyle name="Összesen 5 6 6" xfId="10184" xr:uid="{865017C0-B1CE-4C30-A5C7-257C490901F9}"/>
    <cellStyle name="Összesen 5 6 7" xfId="11692" xr:uid="{F4DA854A-8421-4310-AC19-3401508B8EA7}"/>
    <cellStyle name="Összesen 5 6 8" xfId="12131" xr:uid="{C1ABDAD7-D465-4084-A825-F4620B969B1E}"/>
    <cellStyle name="Összesen 5 6 9" xfId="14922" xr:uid="{4D80124C-CE27-4EF9-A2C3-388A043F6B96}"/>
    <cellStyle name="Összesen 5 7" xfId="4104" xr:uid="{0D6A4F8B-26E3-4F27-8C3C-BF3CF5880BB1}"/>
    <cellStyle name="Összesen 5 7 10" xfId="16404" xr:uid="{55616C97-8548-4662-B955-E8254E0B694E}"/>
    <cellStyle name="Összesen 5 7 11" xfId="17733" xr:uid="{C9C6574E-A335-4C29-8449-B823262A34D0}"/>
    <cellStyle name="Összesen 5 7 12" xfId="19064" xr:uid="{AA30278D-8C1B-4041-B069-B316578DDB39}"/>
    <cellStyle name="Összesen 5 7 13" xfId="16511" xr:uid="{7B7E4EC1-669C-4828-9771-13E7B8BEE73E}"/>
    <cellStyle name="Összesen 5 7 14" xfId="21454" xr:uid="{A1116A06-CD59-4CD9-9DB1-ADCB9F9A7759}"/>
    <cellStyle name="Összesen 5 7 15" xfId="22746" xr:uid="{E1206BF7-4D14-4F15-ACCB-5D9760E13A03}"/>
    <cellStyle name="Összesen 5 7 16" xfId="24035" xr:uid="{4C1AFA8E-CA10-41F4-9810-AAA7E7397741}"/>
    <cellStyle name="Összesen 5 7 2" xfId="4397" xr:uid="{809FE87B-59B2-4F16-B55B-571E52879A42}"/>
    <cellStyle name="Összesen 5 7 3" xfId="7100" xr:uid="{2D9BBC64-EAA1-409C-B1F6-EB7391F55EDE}"/>
    <cellStyle name="Összesen 5 7 4" xfId="8429" xr:uid="{BBD1D4AB-6A51-46FE-B51E-3FA6D6A53DEB}"/>
    <cellStyle name="Összesen 5 7 5" xfId="9758" xr:uid="{142D22CE-8491-4F17-A339-01E2DA42A5D5}"/>
    <cellStyle name="Összesen 5 7 6" xfId="7206" xr:uid="{F398D142-E9CB-4229-9E93-7225317CE8B6}"/>
    <cellStyle name="Összesen 5 7 7" xfId="10691" xr:uid="{D13F1E12-3819-421D-97EE-3DA77BCDF78C}"/>
    <cellStyle name="Összesen 5 7 8" xfId="13700" xr:uid="{1628B3DA-BCEC-4834-9B8D-3DCA60D363F2}"/>
    <cellStyle name="Összesen 5 7 9" xfId="15074" xr:uid="{84AFF779-C3EB-4201-9303-890C71CD1BE9}"/>
    <cellStyle name="Összesen 5 8" xfId="5522" xr:uid="{7B634A0E-7FDB-4EA0-A9C7-215D4F63E7FB}"/>
    <cellStyle name="Összesen 5 9" xfId="5960" xr:uid="{63FFAC4F-A74B-4745-B74C-9BB9596261FB}"/>
    <cellStyle name="Összesen 6" xfId="3072" xr:uid="{9A22A9DF-762D-4055-9F7C-7D11751D4E20}"/>
    <cellStyle name="Összesen 6 10" xfId="15372" xr:uid="{EFA9E235-EBA7-4D25-99CB-98738DC56C43}"/>
    <cellStyle name="Összesen 6 11" xfId="16701" xr:uid="{200641F1-2094-4BD9-B378-290BADFE59DF}"/>
    <cellStyle name="Összesen 6 12" xfId="18032" xr:uid="{AF0EB79F-9D4C-4FBD-B8C3-8455C5D2D570}"/>
    <cellStyle name="Összesen 6 13" xfId="13538" xr:uid="{7A08D391-3C61-45E7-BF7D-8123A7FC5FBB}"/>
    <cellStyle name="Összesen 6 14" xfId="20422" xr:uid="{049688CE-72A8-4F07-B591-FBF2445608D2}"/>
    <cellStyle name="Összesen 6 15" xfId="21714" xr:uid="{C9C73ACC-020E-4E03-A968-EF6EB266506E}"/>
    <cellStyle name="Összesen 6 16" xfId="23003" xr:uid="{2D9B8BA2-0E78-4C92-AA2D-51A108B0777B}"/>
    <cellStyle name="Összesen 6 2" xfId="4350" xr:uid="{8B7056E0-A37C-43FA-8BE4-5F97518A96CD}"/>
    <cellStyle name="Összesen 6 3" xfId="6068" xr:uid="{5D88DE76-A1A8-4685-B3DD-FC7461E05683}"/>
    <cellStyle name="Összesen 6 4" xfId="7397" xr:uid="{AE2B083B-0A94-4987-B650-F4CA1AEFB5EE}"/>
    <cellStyle name="Összesen 6 5" xfId="8726" xr:uid="{67447DFA-8476-4F62-A0C0-5A18D1E08FB0}"/>
    <cellStyle name="Összesen 6 6" xfId="5209" xr:uid="{DA89CAE1-EEB4-48C2-A5BA-EFC329FA29C5}"/>
    <cellStyle name="Összesen 6 7" xfId="10297" xr:uid="{49DC59ED-8EF7-4425-B3D7-14A607A0E82E}"/>
    <cellStyle name="Összesen 6 8" xfId="12407" xr:uid="{A78DDAA1-ECF1-4748-B476-BE2C9EA31CD3}"/>
    <cellStyle name="Összesen 6 9" xfId="14042" xr:uid="{110F3923-DDCA-46CF-B7A4-A08DC77A95A4}"/>
    <cellStyle name="Összesen 7" xfId="3136" xr:uid="{351797A1-D8FC-496E-B841-FAFB29F30307}"/>
    <cellStyle name="Összesen 7 10" xfId="15436" xr:uid="{60F1CCEC-04D7-475D-8D85-BE8AB3EEF3EE}"/>
    <cellStyle name="Összesen 7 11" xfId="16765" xr:uid="{D600D136-31EE-4D87-B05C-6497C9B7F380}"/>
    <cellStyle name="Összesen 7 12" xfId="18096" xr:uid="{3C0DD68E-E8A3-422F-A890-ECBF0D0CF91C}"/>
    <cellStyle name="Összesen 7 13" xfId="19477" xr:uid="{A30F5DFC-43F7-4B9C-BDC3-1A14744289AA}"/>
    <cellStyle name="Összesen 7 14" xfId="20486" xr:uid="{38C301E0-B72D-4A86-9A44-9BEFF1248E90}"/>
    <cellStyle name="Összesen 7 15" xfId="21778" xr:uid="{6CC94C88-4046-4093-A693-8FD620EE46B3}"/>
    <cellStyle name="Összesen 7 16" xfId="23067" xr:uid="{ABA741B0-270C-4C4D-8117-1A6558045A25}"/>
    <cellStyle name="Összesen 7 2" xfId="4919" xr:uid="{E1982913-41F8-4948-AED8-FCE00BA9A1D4}"/>
    <cellStyle name="Összesen 7 3" xfId="6132" xr:uid="{C1C956BF-40A6-45E2-AAF9-18A8C4F65192}"/>
    <cellStyle name="Összesen 7 4" xfId="7461" xr:uid="{B528DF10-2BBB-4260-8062-9EE0BA3A3868}"/>
    <cellStyle name="Összesen 7 5" xfId="8790" xr:uid="{49BA3792-3D81-422D-AE1D-B8033BC8906B}"/>
    <cellStyle name="Összesen 7 6" xfId="10212" xr:uid="{0B039C6A-CC6D-4E3F-A57B-8AD8BE3A6CDB}"/>
    <cellStyle name="Összesen 7 7" xfId="11558" xr:uid="{76343C76-162F-4208-ADAA-F904C0CAFBCF}"/>
    <cellStyle name="Összesen 7 8" xfId="13105" xr:uid="{90C061EC-1507-4C49-A5FA-734FCE3B81F4}"/>
    <cellStyle name="Összesen 7 9" xfId="14106" xr:uid="{986DF385-CF49-461C-8FDD-74E75DCA7FBB}"/>
    <cellStyle name="Összesen 8" xfId="3122" xr:uid="{568C5C41-B942-48F1-857D-FB6201D13F4F}"/>
    <cellStyle name="Összesen 8 10" xfId="15422" xr:uid="{C84D660C-28C4-4211-A7AC-43F8A87A0E29}"/>
    <cellStyle name="Összesen 8 11" xfId="16751" xr:uid="{69C4A4B3-ECD4-4011-A1B2-2925E61C21B7}"/>
    <cellStyle name="Összesen 8 12" xfId="18082" xr:uid="{A674868C-27C0-4A23-9D8C-52955545793C}"/>
    <cellStyle name="Összesen 8 13" xfId="15102" xr:uid="{95209255-A6B6-4956-B435-060E4261961D}"/>
    <cellStyle name="Összesen 8 14" xfId="20472" xr:uid="{26ADDAC1-9596-4E9E-B50F-4F528C30E80C}"/>
    <cellStyle name="Összesen 8 15" xfId="21764" xr:uid="{CE6B5AC2-1E0A-4C96-99C2-74651A90CA37}"/>
    <cellStyle name="Összesen 8 16" xfId="23053" xr:uid="{9E4F7B5C-6370-413D-B9CA-BCF584ED190D}"/>
    <cellStyle name="Összesen 8 2" xfId="4381" xr:uid="{37507832-4C04-4786-8E96-EA34CB8C78FB}"/>
    <cellStyle name="Összesen 8 3" xfId="6118" xr:uid="{06C69499-51FA-4375-9978-4DAE61E06757}"/>
    <cellStyle name="Összesen 8 4" xfId="7447" xr:uid="{55A6794F-B863-4B86-8C2C-A291018497E5}"/>
    <cellStyle name="Összesen 8 5" xfId="8776" xr:uid="{553EF5A5-E119-46A0-85FD-1134B96BF4B0}"/>
    <cellStyle name="Összesen 8 6" xfId="5636" xr:uid="{6B8F7A7D-7E9E-4A14-995E-B126E2BA46BE}"/>
    <cellStyle name="Összesen 8 7" xfId="10386" xr:uid="{EA386D01-FC78-484C-8EC1-8B1295A958DA}"/>
    <cellStyle name="Összesen 8 8" xfId="13230" xr:uid="{732838A4-F5A0-48BF-9E08-6434EB0C5E47}"/>
    <cellStyle name="Összesen 8 9" xfId="14092" xr:uid="{996780BF-B21E-44A0-ACA1-5E5D88980A5E}"/>
    <cellStyle name="Összesen 9" xfId="3016" xr:uid="{12F5B59E-E4EF-4FCB-A58E-3AB7FCC3ECB3}"/>
    <cellStyle name="Összesen 9 10" xfId="15316" xr:uid="{8E762ADB-7CD7-4A9B-9370-48478744ABDA}"/>
    <cellStyle name="Összesen 9 11" xfId="16645" xr:uid="{F9D12590-54F5-447B-B3F5-D83E2B5E3A5E}"/>
    <cellStyle name="Összesen 9 12" xfId="17976" xr:uid="{CCCF3E3B-96AB-4F62-A6FC-6065FD965069}"/>
    <cellStyle name="Összesen 9 13" xfId="19795" xr:uid="{7E35FFEC-BA53-4BA7-A75F-087D10998CC6}"/>
    <cellStyle name="Összesen 9 14" xfId="20366" xr:uid="{16881C5B-F506-488A-9584-8FAFA6EADEB0}"/>
    <cellStyle name="Összesen 9 15" xfId="21658" xr:uid="{44A1B154-1BC5-44E4-B4E9-931E0840D77D}"/>
    <cellStyle name="Összesen 9 16" xfId="22947" xr:uid="{560A7E22-C738-4202-B192-DBDF957A5646}"/>
    <cellStyle name="Összesen 9 2" xfId="5310" xr:uid="{7FDFA7E1-6A73-422B-8446-3270FF3673C0}"/>
    <cellStyle name="Összesen 9 3" xfId="6012" xr:uid="{3A12D066-74E5-4CD4-AB2E-2F05757D8B95}"/>
    <cellStyle name="Összesen 9 4" xfId="7341" xr:uid="{2A6468FF-1895-4BE6-939E-50BEC0514E1A}"/>
    <cellStyle name="Összesen 9 5" xfId="8670" xr:uid="{946B7556-31C5-4D15-ADBF-50B9FAF8FD36}"/>
    <cellStyle name="Összesen 9 6" xfId="10582" xr:uid="{F0628F38-D312-4E57-9F11-CA0D6C5E8146}"/>
    <cellStyle name="Összesen 9 7" xfId="11948" xr:uid="{1D7833AC-41B0-4A9A-9673-AE5BFFA50422}"/>
    <cellStyle name="Összesen 9 8" xfId="13032" xr:uid="{C9CBEF8A-0949-4F34-BF23-29DD9FA7B66A}"/>
    <cellStyle name="Összesen 9 9" xfId="13986" xr:uid="{6F6733E3-826A-413F-A6DD-4374AC491BD4}"/>
    <cellStyle name="ÅRPressTxt2" xfId="68" xr:uid="{C5ED93CC-8FE9-4DC0-A603-EE86432FE44D}"/>
  </cellStyles>
  <dxfs count="10">
    <dxf>
      <fill>
        <patternFill>
          <bgColor indexed="10"/>
        </patternFill>
      </fill>
    </dxf>
    <dxf>
      <fill>
        <patternFill>
          <bgColor indexed="10"/>
        </patternFill>
      </fill>
    </dxf>
    <dxf>
      <fill>
        <patternFill>
          <bgColor indexed="10"/>
        </patternFill>
      </fill>
    </dxf>
    <dxf>
      <fill>
        <patternFill>
          <bgColor indexed="1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A2A6DC5E-84C9-497C-BC18-F53696E6F39C}">
      <tableStyleElement type="wholeTable" dxfId="9"/>
      <tableStyleElement type="headerRow" dxfId="8"/>
      <tableStyleElement type="firstRowStripe" dxfId="7"/>
    </tableStyle>
    <tableStyle name="TableStyleQueryResult" pivot="0" count="3" xr9:uid="{1C1B8776-E550-489D-A469-10FA9122E6E8}">
      <tableStyleElement type="wholeTable" dxfId="6"/>
      <tableStyleElement type="headerRow" dxfId="5"/>
      <tableStyleElement type="firstRowStripe" dxfId="4"/>
    </tableStyle>
  </tableStyles>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612319</xdr:colOff>
      <xdr:row>0</xdr:row>
      <xdr:rowOff>0</xdr:rowOff>
    </xdr:from>
    <xdr:to>
      <xdr:col>5</xdr:col>
      <xdr:colOff>1327148</xdr:colOff>
      <xdr:row>8</xdr:row>
      <xdr:rowOff>119200</xdr:rowOff>
    </xdr:to>
    <xdr:pic>
      <xdr:nvPicPr>
        <xdr:cNvPr id="2" name="Bilde 2">
          <a:extLst>
            <a:ext uri="{FF2B5EF4-FFF2-40B4-BE49-F238E27FC236}">
              <a16:creationId xmlns:a16="http://schemas.microsoft.com/office/drawing/2014/main" id="{55ACEBDA-9B0C-4BE9-A4E3-8061C6C95050}"/>
            </a:ext>
          </a:extLst>
        </xdr:cNvPr>
        <xdr:cNvPicPr>
          <a:picLocks noChangeAspect="1"/>
        </xdr:cNvPicPr>
      </xdr:nvPicPr>
      <xdr:blipFill>
        <a:blip xmlns:r="http://schemas.openxmlformats.org/officeDocument/2006/relationships" r:embed="rId1"/>
        <a:stretch>
          <a:fillRect/>
        </a:stretch>
      </xdr:blipFill>
      <xdr:spPr>
        <a:xfrm>
          <a:off x="18219962" y="0"/>
          <a:ext cx="5102679" cy="1643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sites/felles-ko-ebk/Okonomi_og_Backoffice/Rapportering/Finanstilsynet/Rapportering%20kapitaldekning/2022/4.%20kvartal/2022-12-31%20Kapitalgrunnlag%20v2.xlsx" TargetMode="External"/><Relationship Id="rId2" Type="http://schemas.openxmlformats.org/officeDocument/2006/relationships/externalLinkPath" Target="https://eikaalliansen.sharepoint.com/sites/felles-ko-ebk/Okonomi_og_Backoffice/Rapportering/Finanstilsynet/Rapportering%20kapitaldekning/2022/4.%20kvartal/2022-12-31%20Kapitalgrunnlag%20v2.xlsx" TargetMode="External"/><Relationship Id="rId1" Type="http://schemas.openxmlformats.org/officeDocument/2006/relationships/externalLinkPath" Target="/sites/felles-ko-ebk/Okonomi_og_Backoffice/Rapportering/Finanstilsynet/Rapportering%20kapitaldekning/2022/4.%20kvartal/2022-12-31%20Kapitalgrunnlag%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ikanett.eika.no\Konsern\Eika%20Boligkreditt\Risikostyring%20og%20compliance\Risikorapportering\2020\2020Q3\Finansiell%20risiko\Grunnlag%20RC-rapport%20Portman%20Q3-2020.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bautz\AppData\Local\Microsoft\Windows\INetCache\Content.Outlook\B0218FU6\Signposting%20tool%20-%20Rep%20framework%203.2%20-%20rev%2023-01-15.xlsm" TargetMode="External"/><Relationship Id="rId1" Type="http://schemas.openxmlformats.org/officeDocument/2006/relationships/externalLinkPath" Target="file:///C:\Users\abautz\AppData\Local\Microsoft\Windows\INetCache\Content.Outlook\B0218FU6\Signposting%20tool%20-%20Rep%20framework%203.2%20-%20rev%2023-01-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sites/felles-ko-ebk/Okonomi_og_Backoffice/Rapportering/Finanstilsynet/Rapportering%20LCR%20NSFR%20og%20ALMM/LCR/2023/02-Februar/2023-02-28%20Grunnlag%20LCR%20OMF%20direktiv.xlsx" TargetMode="External"/><Relationship Id="rId1" Type="http://schemas.openxmlformats.org/officeDocument/2006/relationships/externalLinkPath" Target="/sites/felles-ko-ebk/Okonomi_og_Backoffice/Rapportering/Finanstilsynet/Rapportering%20LCR%20NSFR%20og%20ALMM/LCR/2023/02-Februar/2023-02-28%20Grunnlag%20LCR%20OMF%20direktiv.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sites/felles-ko-ebk/Okonomi_og_Backoffice/Middle%20Office/Renterisikosimulering/Gjennomf&#248;rte%20simuleringer/2023/2023-03-01%20Renterisikosimulering.xlsx" TargetMode="External"/><Relationship Id="rId1" Type="http://schemas.openxmlformats.org/officeDocument/2006/relationships/externalLinkPath" Target="/sites/felles-ko-ebk/Okonomi_og_Backoffice/Middle%20Office/Renterisikosimulering/Gjennomf&#248;rte%20simuleringer/2023/2023-03-01%20Renterisikosimuleri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General_Info"/>
      <sheetName val="Correlation_trading_portf"/>
      <sheetName val="Securitisations_LSS"/>
      <sheetName val="Correlation_trading_portf_LSS"/>
      <sheetName val="Securitisations_wide"/>
      <sheetName val="Correlation_trading_portf_wid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side"/>
      <sheetName val="Data Points"/>
      <sheetName val="Valutakurser"/>
      <sheetName val="Kontroll LR-COREP"/>
      <sheetName val="Oppsummering Leverage Ratio"/>
      <sheetName val="Oppsummering Kapital"/>
      <sheetName val="Ansv. kap offentliggjøring"/>
      <sheetName val="Off av motsyklisk bufferkrav"/>
      <sheetName val="HB Underlag balanseposter mv."/>
      <sheetName val="Derivateksponering SA-CCR"/>
      <sheetName val="C22 beregninger"/>
      <sheetName val="C34 beregninger"/>
      <sheetName val="Kontoplan BGL"/>
      <sheetName val="ValutaDetails"/>
      <sheetName val="BondDetails"/>
      <sheetName val="RepoDetails"/>
      <sheetName val="Aggregated assets"/>
      <sheetName val="Lånetilsagn"/>
      <sheetName val="Garanti"/>
      <sheetName val="Operasjonell risiko"/>
      <sheetName val="Prudent valuation"/>
      <sheetName val="Misligholdte_utlån"/>
      <sheetName val="Pilar 3 #EU OV1"/>
      <sheetName val="Pilar 3 #EU CCR1"/>
      <sheetName val="Pilar 3 #EU CCR2"/>
      <sheetName val="Pilar 3 #EU CCR3"/>
      <sheetName val="Pillar 3 #EU CCR5"/>
      <sheetName val="Pillar 3-#4"/>
      <sheetName val="Pillar 3-#5"/>
      <sheetName val="Pillar 3 #EU LR3"/>
      <sheetName val="EU LRA"/>
      <sheetName val="Pillar 3 #EU LR3+LRA"/>
      <sheetName val="2022-12-31 Kapitalgrunnlag v2"/>
    </sheetNames>
    <sheetDataSet>
      <sheetData sheetId="0">
        <row r="7">
          <cell r="I7" t="str">
            <v>008</v>
          </cell>
        </row>
        <row r="12">
          <cell r="D12">
            <v>123900022827.79001</v>
          </cell>
        </row>
        <row r="13">
          <cell r="D13">
            <v>125273789364.47998</v>
          </cell>
        </row>
      </sheetData>
      <sheetData sheetId="1">
        <row r="2">
          <cell r="A2" t="str">
            <v>C 00.01</v>
          </cell>
        </row>
      </sheetData>
      <sheetData sheetId="2" refreshError="1"/>
      <sheetData sheetId="3" refreshError="1"/>
      <sheetData sheetId="4" refreshError="1"/>
      <sheetData sheetId="5">
        <row r="3">
          <cell r="D3">
            <v>130964360.52372006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tatus rammer"/>
      <sheetName val="Grunnlag Appendix"/>
      <sheetName val="Indikatorinput"/>
      <sheetName val="Pivot"/>
      <sheetName val="Resultat"/>
      <sheetName val="Balanse"/>
      <sheetName val="Kontoplan"/>
      <sheetName val="Accrued bank"/>
      <sheetName val="Likviditetsportefølje"/>
      <sheetName val="Repo"/>
      <sheetName val="Gjeld"/>
      <sheetName val="UtlSwapRecLeg"/>
      <sheetName val="UtlSwapPayLeg"/>
      <sheetName val="Derivateksponering"/>
      <sheetName val="Bank"/>
      <sheetName val="Store eng"/>
    </sheetNames>
    <sheetDataSet>
      <sheetData sheetId="0">
        <row r="1">
          <cell r="A1">
            <v>44104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xplanationALT"/>
      <sheetName val="Inputs"/>
      <sheetName val="Modules"/>
      <sheetName val="Templates"/>
      <sheetName val="Versioning information"/>
      <sheetName val="Glossary"/>
    </sheetNames>
    <sheetDataSet>
      <sheetData sheetId="0" refreshError="1"/>
      <sheetData sheetId="1">
        <row r="2">
          <cell r="E2" t="str">
            <v>CONS_EU</v>
          </cell>
        </row>
        <row r="3">
          <cell r="E3" t="str">
            <v>IFRS</v>
          </cell>
        </row>
        <row r="4">
          <cell r="E4">
            <v>7</v>
          </cell>
        </row>
        <row r="5">
          <cell r="E5" t="str">
            <v>LARGE</v>
          </cell>
        </row>
        <row r="6">
          <cell r="E6" t="str">
            <v>N</v>
          </cell>
        </row>
        <row r="7">
          <cell r="E7" t="str">
            <v>N</v>
          </cell>
        </row>
        <row r="8">
          <cell r="E8" t="str">
            <v>Y</v>
          </cell>
        </row>
        <row r="9">
          <cell r="E9" t="str">
            <v>Y</v>
          </cell>
        </row>
        <row r="10">
          <cell r="E10" t="str">
            <v>Y</v>
          </cell>
        </row>
        <row r="11">
          <cell r="E11" t="str">
            <v>N</v>
          </cell>
        </row>
        <row r="12">
          <cell r="E12" t="str">
            <v>N</v>
          </cell>
        </row>
        <row r="13">
          <cell r="E13" t="str">
            <v>Y</v>
          </cell>
        </row>
        <row r="14">
          <cell r="E14" t="str">
            <v>N</v>
          </cell>
        </row>
        <row r="15">
          <cell r="E15" t="str">
            <v>N</v>
          </cell>
        </row>
        <row r="16">
          <cell r="E16" t="str">
            <v>Y</v>
          </cell>
        </row>
        <row r="17">
          <cell r="E17" t="str">
            <v>N</v>
          </cell>
        </row>
        <row r="19">
          <cell r="E19" t="str">
            <v>N</v>
          </cell>
        </row>
        <row r="20">
          <cell r="E20" t="str">
            <v>N</v>
          </cell>
        </row>
        <row r="21">
          <cell r="E21" t="str">
            <v>N</v>
          </cell>
        </row>
        <row r="22">
          <cell r="E22" t="str">
            <v>Y</v>
          </cell>
        </row>
        <row r="23">
          <cell r="E23" t="str">
            <v>Y</v>
          </cell>
        </row>
        <row r="24">
          <cell r="E24" t="str">
            <v>N</v>
          </cell>
        </row>
        <row r="26">
          <cell r="E26" t="str">
            <v>N</v>
          </cell>
        </row>
        <row r="27">
          <cell r="E27" t="str">
            <v>N</v>
          </cell>
        </row>
        <row r="28">
          <cell r="E28" t="str">
            <v>Y</v>
          </cell>
        </row>
        <row r="29">
          <cell r="E29" t="str">
            <v>N</v>
          </cell>
        </row>
        <row r="30">
          <cell r="E30" t="str">
            <v>Y</v>
          </cell>
        </row>
        <row r="31">
          <cell r="E31" t="str">
            <v>Y</v>
          </cell>
        </row>
        <row r="32">
          <cell r="E32" t="str">
            <v>Y</v>
          </cell>
        </row>
        <row r="33">
          <cell r="E33" t="str">
            <v>N</v>
          </cell>
        </row>
        <row r="34">
          <cell r="E34" t="str">
            <v>N</v>
          </cell>
        </row>
        <row r="35">
          <cell r="E35" t="str">
            <v>N</v>
          </cell>
        </row>
        <row r="54">
          <cell r="E54" t="str">
            <v>STANDARD</v>
          </cell>
        </row>
      </sheetData>
      <sheetData sheetId="2">
        <row r="3">
          <cell r="A3" t="str">
            <v>COREP_OF</v>
          </cell>
        </row>
      </sheetData>
      <sheetData sheetId="3"/>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side"/>
      <sheetName val="&quot;Rapport&quot;"/>
      <sheetName val="EU LIQA"/>
      <sheetName val="EU LIQB"/>
      <sheetName val="DataPoints"/>
      <sheetName val="72"/>
      <sheetName val="73"/>
      <sheetName val="74"/>
      <sheetName val="75"/>
      <sheetName val="76"/>
      <sheetName val="Pillar 3 #6"/>
      <sheetName val="Beregningsark"/>
      <sheetName val="Collateral outflows"/>
      <sheetName val="Swap Cashflows"/>
      <sheetName val="Likviditet"/>
      <sheetName val="Details kupponger og forfall"/>
      <sheetName val="Details"/>
      <sheetName val="Verdipapirsikkerhet"/>
      <sheetName val="Lånetilsagn"/>
      <sheetName val="Renter og avdrag"/>
    </sheetNames>
    <sheetDataSet>
      <sheetData sheetId="0">
        <row r="5">
          <cell r="D5">
            <v>44985</v>
          </cell>
        </row>
        <row r="9">
          <cell r="K9" t="str">
            <v>EGSOSLPOR001.terra.no</v>
          </cell>
        </row>
        <row r="10">
          <cell r="D10">
            <v>10.971299999999999</v>
          </cell>
          <cell r="K10">
            <v>8091</v>
          </cell>
        </row>
        <row r="12">
          <cell r="D12">
            <v>0.99040000000000006</v>
          </cell>
          <cell r="K12">
            <v>45015</v>
          </cell>
        </row>
        <row r="13">
          <cell r="K13" t="str">
            <v>006</v>
          </cell>
        </row>
        <row r="14">
          <cell r="K14" t="str">
            <v>0000000004</v>
          </cell>
        </row>
        <row r="15">
          <cell r="K15" t="str">
            <v>001</v>
          </cell>
        </row>
        <row r="16">
          <cell r="K16" t="str">
            <v>002</v>
          </cell>
        </row>
        <row r="19">
          <cell r="K19" t="str">
            <v>10.181.26.60</v>
          </cell>
        </row>
        <row r="20">
          <cell r="K20" t="str">
            <v>fd09ebkrapp01</v>
          </cell>
        </row>
        <row r="21">
          <cell r="K21" t="str">
            <v>EGSOSLPOR001.terra.no</v>
          </cell>
        </row>
        <row r="22">
          <cell r="K22" t="str">
            <v>fd09ebkrapp02</v>
          </cell>
        </row>
        <row r="24">
          <cell r="K24">
            <v>2023</v>
          </cell>
        </row>
        <row r="33">
          <cell r="D33">
            <v>350000000</v>
          </cell>
        </row>
        <row r="38">
          <cell r="D38">
            <v>7395614</v>
          </cell>
        </row>
        <row r="42">
          <cell r="D42">
            <v>10000000</v>
          </cell>
        </row>
        <row r="49">
          <cell r="D49">
            <v>0</v>
          </cell>
        </row>
        <row r="52">
          <cell r="D5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rside"/>
      <sheetName val="IRRBB1"/>
      <sheetName val="IRRBBA"/>
      <sheetName val="Presentasjon"/>
      <sheetName val="Oppsummering"/>
      <sheetName val="Datasett"/>
      <sheetName val="Tidsserie renterisk fastrente"/>
      <sheetName val="Output Parallell OPP"/>
      <sheetName val="Output Parallell NED"/>
      <sheetName val="Output Steepener"/>
      <sheetName val="Output Flattener"/>
      <sheetName val="Output Short OPP"/>
      <sheetName val="Output Short NED"/>
      <sheetName val="Rentenetto"/>
      <sheetName val="RentenettoForrigePeriode"/>
    </sheetNames>
    <sheetDataSet>
      <sheetData sheetId="0">
        <row r="6">
          <cell r="C6">
            <v>44986</v>
          </cell>
        </row>
      </sheetData>
      <sheetData sheetId="1"/>
      <sheetData sheetId="2"/>
      <sheetData sheetId="3"/>
      <sheetData sheetId="4">
        <row r="25">
          <cell r="F25">
            <v>7926708576.3999977</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 1" id="{C51BAA42-A106-4496-B514-8A4FDFEFC76D}">
    <nsvFilter filterId="{00000000-0001-0000-0000-000000000000}" ref="A10:NJF127" tableId="0">
      <columnFilter colId="5">
        <filter colId="5">
          <x:filters>
            <x:filter val="Ja"/>
          </x:filters>
        </filter>
      </columnFilter>
    </nsvFilter>
  </namedSheetView>
</namedSheetViews>
</file>

<file path=xl/theme/theme1.xml><?xml version="1.0" encoding="utf-8"?>
<a:theme xmlns:a="http://schemas.openxmlformats.org/drawingml/2006/main" name="Excel-tema Eika">
  <a:themeElements>
    <a:clrScheme name="EIKA">
      <a:dk1>
        <a:sysClr val="windowText" lastClr="000000"/>
      </a:dk1>
      <a:lt1>
        <a:sysClr val="window" lastClr="FFFFFF"/>
      </a:lt1>
      <a:dk2>
        <a:srgbClr val="004F59"/>
      </a:dk2>
      <a:lt2>
        <a:srgbClr val="84BD00"/>
      </a:lt2>
      <a:accent1>
        <a:srgbClr val="84BD00"/>
      </a:accent1>
      <a:accent2>
        <a:srgbClr val="004F59"/>
      </a:accent2>
      <a:accent3>
        <a:srgbClr val="D3D0CD"/>
      </a:accent3>
      <a:accent4>
        <a:srgbClr val="7F3035"/>
      </a:accent4>
      <a:accent5>
        <a:srgbClr val="9CDBD9"/>
      </a:accent5>
      <a:accent6>
        <a:srgbClr val="007A33"/>
      </a:accent6>
      <a:hlink>
        <a:srgbClr val="7F3035"/>
      </a:hlink>
      <a:folHlink>
        <a:srgbClr val="9CDBD9"/>
      </a:folHlink>
    </a:clrScheme>
    <a:fontScheme name="Eika">
      <a:majorFont>
        <a:latin typeface="Lucida Sans Unicode"/>
        <a:ea typeface=""/>
        <a:cs typeface=""/>
      </a:majorFont>
      <a:minorFont>
        <a:latin typeface="Lucida Sans Unicode"/>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JG130"/>
  <sheetViews>
    <sheetView showGridLines="0" tabSelected="1" zoomScale="70" zoomScaleNormal="70" workbookViewId="0">
      <pane ySplit="10" topLeftCell="A11" activePane="bottomLeft" state="frozen"/>
      <selection pane="bottomLeft" activeCell="D8" sqref="D8"/>
    </sheetView>
  </sheetViews>
  <sheetFormatPr baseColWidth="10" defaultColWidth="0" defaultRowHeight="16.5"/>
  <cols>
    <col min="1" max="1" width="20.5546875" style="361" bestFit="1" customWidth="1"/>
    <col min="2" max="2" width="23.88671875" style="353" bestFit="1" customWidth="1"/>
    <col min="3" max="3" width="12.77734375" style="353" customWidth="1"/>
    <col min="4" max="4" width="147.88671875" style="358" bestFit="1" customWidth="1"/>
    <col min="5" max="5" width="49.33203125" style="353" bestFit="1" customWidth="1"/>
    <col min="6" max="6" width="28.21875" style="353" customWidth="1"/>
    <col min="7" max="36" width="9.21875" customWidth="1"/>
    <col min="37" max="65" width="9.21875" hidden="1" customWidth="1"/>
    <col min="66" max="6719" width="0" hidden="1" customWidth="1"/>
    <col min="9702" max="9731" width="9.21875" hidden="1"/>
  </cols>
  <sheetData>
    <row r="1" spans="1:36">
      <c r="B1" s="625" t="s">
        <v>0</v>
      </c>
      <c r="C1" s="625"/>
      <c r="D1" s="625"/>
      <c r="E1" s="625"/>
      <c r="F1" s="625"/>
    </row>
    <row r="2" spans="1:36">
      <c r="B2" s="625"/>
      <c r="C2" s="625"/>
      <c r="D2" s="625"/>
      <c r="E2" s="625"/>
      <c r="F2" s="625"/>
    </row>
    <row r="3" spans="1:36">
      <c r="B3" s="625"/>
      <c r="C3" s="625"/>
      <c r="D3" s="625"/>
      <c r="E3" s="625"/>
      <c r="F3" s="625"/>
    </row>
    <row r="4" spans="1:36">
      <c r="B4" s="625"/>
      <c r="C4" s="625"/>
      <c r="D4" s="625"/>
      <c r="E4" s="625"/>
      <c r="F4" s="625"/>
    </row>
    <row r="6" spans="1:36">
      <c r="B6" s="354">
        <v>46022</v>
      </c>
      <c r="C6" s="355"/>
      <c r="D6" s="452"/>
      <c r="E6" s="355"/>
    </row>
    <row r="7" spans="1:36">
      <c r="B7" s="355"/>
      <c r="C7" s="355"/>
      <c r="D7" s="452"/>
      <c r="E7" s="355"/>
    </row>
    <row r="8" spans="1:36">
      <c r="B8" s="355"/>
      <c r="C8" s="355"/>
      <c r="D8" s="452"/>
      <c r="E8" s="355"/>
    </row>
    <row r="9" spans="1:36">
      <c r="B9" s="355"/>
      <c r="C9" s="355"/>
      <c r="D9" s="452"/>
      <c r="E9" s="383"/>
      <c r="G9" s="347"/>
    </row>
    <row r="10" spans="1:36" ht="25.5" customHeight="1">
      <c r="A10" s="352" t="s">
        <v>1114</v>
      </c>
      <c r="B10" s="58" t="s">
        <v>1090</v>
      </c>
      <c r="C10" s="58" t="s">
        <v>1</v>
      </c>
      <c r="D10" s="58" t="s">
        <v>2</v>
      </c>
      <c r="E10" s="352" t="s">
        <v>1115</v>
      </c>
      <c r="F10" s="352" t="s">
        <v>1618</v>
      </c>
    </row>
    <row r="11" spans="1:36" s="388" customFormat="1" ht="25.5" customHeight="1">
      <c r="A11" s="620" t="s">
        <v>1116</v>
      </c>
      <c r="B11" s="385" t="s">
        <v>1091</v>
      </c>
      <c r="C11" s="385" t="s">
        <v>5</v>
      </c>
      <c r="D11" s="453" t="s">
        <v>6</v>
      </c>
      <c r="E11" s="386" t="s">
        <v>1194</v>
      </c>
      <c r="F11" s="384">
        <v>46022</v>
      </c>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7"/>
    </row>
    <row r="12" spans="1:36" s="350" customFormat="1" ht="25.5" customHeight="1">
      <c r="A12" s="621"/>
      <c r="B12" s="356" t="s">
        <v>1091</v>
      </c>
      <c r="C12" s="356" t="s">
        <v>3</v>
      </c>
      <c r="D12" s="454" t="s">
        <v>4</v>
      </c>
      <c r="E12" s="384" t="s">
        <v>1192</v>
      </c>
      <c r="F12" s="384">
        <v>46022</v>
      </c>
      <c r="G12"/>
      <c r="H12"/>
      <c r="I12"/>
      <c r="J12"/>
      <c r="K12"/>
      <c r="L12"/>
      <c r="M12"/>
      <c r="N12"/>
      <c r="O12"/>
      <c r="P12"/>
      <c r="Q12"/>
      <c r="R12"/>
      <c r="S12"/>
      <c r="T12"/>
      <c r="U12"/>
      <c r="V12"/>
      <c r="W12"/>
      <c r="X12"/>
      <c r="Y12"/>
      <c r="Z12"/>
      <c r="AA12"/>
      <c r="AB12"/>
      <c r="AC12"/>
      <c r="AD12"/>
      <c r="AE12"/>
      <c r="AF12"/>
      <c r="AG12"/>
      <c r="AH12"/>
      <c r="AI12"/>
      <c r="AJ12"/>
    </row>
    <row r="13" spans="1:36" ht="25.5" customHeight="1">
      <c r="A13" s="621"/>
      <c r="B13" s="356" t="s">
        <v>1091</v>
      </c>
      <c r="C13" s="356" t="s">
        <v>12</v>
      </c>
      <c r="D13" s="359" t="s">
        <v>13</v>
      </c>
      <c r="E13" s="384" t="s">
        <v>1193</v>
      </c>
      <c r="F13" s="384">
        <v>46022</v>
      </c>
    </row>
    <row r="14" spans="1:36" ht="25.5" customHeight="1">
      <c r="A14" s="621"/>
      <c r="B14" s="356" t="s">
        <v>1091</v>
      </c>
      <c r="C14" s="356" t="s">
        <v>7</v>
      </c>
      <c r="D14" s="389" t="s">
        <v>8</v>
      </c>
      <c r="E14" s="356" t="s">
        <v>1195</v>
      </c>
      <c r="F14" s="384" t="s">
        <v>9</v>
      </c>
    </row>
    <row r="15" spans="1:36" ht="25.5" customHeight="1">
      <c r="A15" s="621"/>
      <c r="B15" s="356" t="s">
        <v>1091</v>
      </c>
      <c r="C15" s="356" t="s">
        <v>10</v>
      </c>
      <c r="D15" s="389" t="s">
        <v>11</v>
      </c>
      <c r="E15" s="356" t="s">
        <v>1195</v>
      </c>
      <c r="F15" s="384" t="s">
        <v>9</v>
      </c>
    </row>
    <row r="16" spans="1:36" s="351" customFormat="1" ht="25.5" customHeight="1">
      <c r="A16" s="621"/>
      <c r="B16" s="356" t="s">
        <v>1091</v>
      </c>
      <c r="C16" s="356" t="s">
        <v>1062</v>
      </c>
      <c r="D16" s="359" t="s">
        <v>1323</v>
      </c>
      <c r="E16" s="356" t="s">
        <v>1196</v>
      </c>
      <c r="F16" s="384">
        <v>46022</v>
      </c>
      <c r="G16"/>
      <c r="H16"/>
      <c r="I16"/>
      <c r="J16"/>
      <c r="K16"/>
      <c r="L16"/>
      <c r="M16"/>
      <c r="N16"/>
      <c r="O16"/>
      <c r="P16"/>
      <c r="Q16"/>
      <c r="R16"/>
      <c r="S16"/>
      <c r="T16"/>
      <c r="U16"/>
      <c r="V16"/>
      <c r="W16"/>
      <c r="X16"/>
      <c r="Y16"/>
      <c r="Z16"/>
      <c r="AA16"/>
      <c r="AB16"/>
      <c r="AC16"/>
      <c r="AD16"/>
      <c r="AE16"/>
      <c r="AF16"/>
      <c r="AG16"/>
      <c r="AH16"/>
      <c r="AI16"/>
      <c r="AJ16"/>
    </row>
    <row r="17" spans="1:36" s="392" customFormat="1" ht="25.5" customHeight="1">
      <c r="A17" s="622"/>
      <c r="B17" s="390" t="s">
        <v>1091</v>
      </c>
      <c r="C17" s="390" t="s">
        <v>1063</v>
      </c>
      <c r="D17" s="359" t="s">
        <v>1324</v>
      </c>
      <c r="E17" s="390" t="s">
        <v>1196</v>
      </c>
      <c r="F17" s="384">
        <v>46022</v>
      </c>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row>
    <row r="18" spans="1:36" s="387" customFormat="1" ht="47.25" customHeight="1">
      <c r="A18" s="620" t="s">
        <v>1117</v>
      </c>
      <c r="B18" s="385" t="s">
        <v>1092</v>
      </c>
      <c r="C18" s="385" t="s">
        <v>14</v>
      </c>
      <c r="D18" s="428" t="s">
        <v>15</v>
      </c>
      <c r="E18" s="386" t="s">
        <v>1197</v>
      </c>
      <c r="F18" s="589">
        <v>46022</v>
      </c>
    </row>
    <row r="19" spans="1:36" s="391" customFormat="1" ht="46.5" customHeight="1">
      <c r="A19" s="622"/>
      <c r="B19" s="390" t="s">
        <v>1092</v>
      </c>
      <c r="C19" s="390" t="s">
        <v>16</v>
      </c>
      <c r="D19" s="455" t="s">
        <v>17</v>
      </c>
      <c r="E19" s="394" t="s">
        <v>1197</v>
      </c>
      <c r="F19" s="384">
        <v>46022</v>
      </c>
    </row>
    <row r="20" spans="1:36" s="387" customFormat="1" ht="23.25" customHeight="1">
      <c r="A20" s="620" t="s">
        <v>1118</v>
      </c>
      <c r="B20" s="385" t="s">
        <v>1093</v>
      </c>
      <c r="C20" s="385" t="s">
        <v>18</v>
      </c>
      <c r="D20" s="395" t="s">
        <v>19</v>
      </c>
      <c r="E20" s="385" t="s">
        <v>1198</v>
      </c>
      <c r="F20" s="589" t="s">
        <v>9</v>
      </c>
    </row>
    <row r="21" spans="1:36" ht="25.5" customHeight="1">
      <c r="A21" s="621"/>
      <c r="B21" s="356" t="s">
        <v>1093</v>
      </c>
      <c r="C21" s="356" t="s">
        <v>20</v>
      </c>
      <c r="D21" s="360" t="s">
        <v>21</v>
      </c>
      <c r="E21" s="356" t="s">
        <v>1199</v>
      </c>
      <c r="F21" s="384" t="s">
        <v>9</v>
      </c>
    </row>
    <row r="22" spans="1:36" ht="25.5" customHeight="1">
      <c r="A22" s="621"/>
      <c r="B22" s="356" t="s">
        <v>1093</v>
      </c>
      <c r="C22" s="356" t="s">
        <v>22</v>
      </c>
      <c r="D22" s="360" t="s">
        <v>23</v>
      </c>
      <c r="E22" s="356" t="s">
        <v>1198</v>
      </c>
      <c r="F22" s="591" t="s">
        <v>9</v>
      </c>
    </row>
    <row r="23" spans="1:36" ht="25.5" customHeight="1">
      <c r="A23" s="621"/>
      <c r="B23" s="356" t="s">
        <v>1093</v>
      </c>
      <c r="C23" s="356" t="s">
        <v>24</v>
      </c>
      <c r="D23" s="360" t="s">
        <v>25</v>
      </c>
      <c r="E23" s="356" t="s">
        <v>1199</v>
      </c>
      <c r="F23" s="384" t="s">
        <v>9</v>
      </c>
    </row>
    <row r="24" spans="1:36" ht="25.5" customHeight="1">
      <c r="A24" s="621"/>
      <c r="B24" s="356" t="s">
        <v>1093</v>
      </c>
      <c r="C24" s="356" t="s">
        <v>26</v>
      </c>
      <c r="D24" s="360" t="s">
        <v>27</v>
      </c>
      <c r="E24" s="356" t="s">
        <v>1201</v>
      </c>
      <c r="F24" s="592" t="s">
        <v>9</v>
      </c>
    </row>
    <row r="25" spans="1:36" s="391" customFormat="1" ht="25.5" customHeight="1">
      <c r="A25" s="622"/>
      <c r="B25" s="390" t="s">
        <v>1093</v>
      </c>
      <c r="C25" s="390" t="s">
        <v>28</v>
      </c>
      <c r="D25" s="396" t="s">
        <v>29</v>
      </c>
      <c r="E25" s="390" t="s">
        <v>1200</v>
      </c>
      <c r="F25" s="394" t="s">
        <v>9</v>
      </c>
    </row>
    <row r="26" spans="1:36" s="387" customFormat="1" ht="25.5" customHeight="1">
      <c r="A26" s="620" t="s">
        <v>1119</v>
      </c>
      <c r="B26" s="385" t="s">
        <v>1094</v>
      </c>
      <c r="C26" s="385" t="s">
        <v>30</v>
      </c>
      <c r="D26" s="428" t="s">
        <v>31</v>
      </c>
      <c r="E26" s="386" t="s">
        <v>1202</v>
      </c>
      <c r="F26" s="386">
        <v>46022</v>
      </c>
    </row>
    <row r="27" spans="1:36" ht="25.5" customHeight="1">
      <c r="A27" s="621"/>
      <c r="B27" s="356" t="s">
        <v>1094</v>
      </c>
      <c r="C27" s="356" t="s">
        <v>32</v>
      </c>
      <c r="D27" s="359" t="s">
        <v>33</v>
      </c>
      <c r="E27" s="384" t="s">
        <v>1202</v>
      </c>
      <c r="F27" s="592">
        <v>46022</v>
      </c>
    </row>
    <row r="28" spans="1:36" s="391" customFormat="1" ht="25.5" customHeight="1">
      <c r="A28" s="622"/>
      <c r="B28" s="390" t="s">
        <v>1094</v>
      </c>
      <c r="C28" s="390" t="s">
        <v>34</v>
      </c>
      <c r="D28" s="455" t="s">
        <v>35</v>
      </c>
      <c r="E28" s="394" t="s">
        <v>1203</v>
      </c>
      <c r="F28" s="590">
        <v>46022</v>
      </c>
    </row>
    <row r="29" spans="1:36" s="387" customFormat="1" ht="38.25" customHeight="1">
      <c r="A29" s="620" t="s">
        <v>1120</v>
      </c>
      <c r="B29" s="385" t="s">
        <v>1095</v>
      </c>
      <c r="C29" s="385" t="s">
        <v>36</v>
      </c>
      <c r="D29" s="428" t="s">
        <v>37</v>
      </c>
      <c r="E29" s="386" t="s">
        <v>1204</v>
      </c>
      <c r="F29" s="592">
        <v>46022</v>
      </c>
    </row>
    <row r="30" spans="1:36" s="391" customFormat="1" ht="37.5" customHeight="1">
      <c r="A30" s="622"/>
      <c r="B30" s="390" t="s">
        <v>1095</v>
      </c>
      <c r="C30" s="390" t="s">
        <v>38</v>
      </c>
      <c r="D30" s="455" t="s">
        <v>39</v>
      </c>
      <c r="E30" s="394" t="s">
        <v>1205</v>
      </c>
      <c r="F30" s="592">
        <v>46022</v>
      </c>
    </row>
    <row r="31" spans="1:36" s="388" customFormat="1" ht="25.5" customHeight="1">
      <c r="A31" s="620" t="s">
        <v>1121</v>
      </c>
      <c r="B31" s="385" t="s">
        <v>1096</v>
      </c>
      <c r="C31" s="385" t="s">
        <v>40</v>
      </c>
      <c r="D31" s="428" t="s">
        <v>41</v>
      </c>
      <c r="E31" s="386" t="s">
        <v>1206</v>
      </c>
      <c r="F31" s="386">
        <v>46022</v>
      </c>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row>
    <row r="32" spans="1:36" s="350" customFormat="1" ht="25.5" customHeight="1">
      <c r="A32" s="621"/>
      <c r="B32" s="356" t="s">
        <v>1096</v>
      </c>
      <c r="C32" s="356" t="s">
        <v>42</v>
      </c>
      <c r="D32" s="359" t="s">
        <v>43</v>
      </c>
      <c r="E32" s="384" t="s">
        <v>1207</v>
      </c>
      <c r="F32" s="592">
        <v>46022</v>
      </c>
      <c r="G32"/>
      <c r="H32"/>
      <c r="I32"/>
      <c r="J32"/>
      <c r="K32"/>
      <c r="L32"/>
      <c r="M32"/>
      <c r="N32"/>
      <c r="O32"/>
      <c r="P32"/>
      <c r="Q32"/>
      <c r="R32"/>
      <c r="S32"/>
      <c r="T32"/>
      <c r="U32"/>
      <c r="V32"/>
      <c r="W32"/>
      <c r="X32"/>
      <c r="Y32"/>
      <c r="Z32"/>
      <c r="AA32"/>
      <c r="AB32"/>
      <c r="AC32"/>
      <c r="AD32"/>
      <c r="AE32"/>
      <c r="AF32"/>
      <c r="AG32"/>
      <c r="AH32"/>
      <c r="AI32"/>
      <c r="AJ32"/>
    </row>
    <row r="33" spans="1:6" ht="25.5" customHeight="1">
      <c r="A33" s="621"/>
      <c r="B33" s="356" t="s">
        <v>1096</v>
      </c>
      <c r="C33" s="356" t="s">
        <v>44</v>
      </c>
      <c r="D33" s="359" t="s">
        <v>45</v>
      </c>
      <c r="E33" s="384" t="s">
        <v>1207</v>
      </c>
      <c r="F33" s="592">
        <v>46022</v>
      </c>
    </row>
    <row r="34" spans="1:6" s="391" customFormat="1" ht="25.5" customHeight="1">
      <c r="A34" s="622"/>
      <c r="B34" s="390" t="s">
        <v>1096</v>
      </c>
      <c r="C34" s="390" t="s">
        <v>46</v>
      </c>
      <c r="D34" s="455" t="s">
        <v>47</v>
      </c>
      <c r="E34" s="394" t="s">
        <v>1208</v>
      </c>
      <c r="F34" s="590">
        <v>46022</v>
      </c>
    </row>
    <row r="35" spans="1:6" s="387" customFormat="1" ht="26.25" customHeight="1">
      <c r="A35" s="620" t="s">
        <v>1122</v>
      </c>
      <c r="B35" s="385" t="s">
        <v>1097</v>
      </c>
      <c r="C35" s="385" t="s">
        <v>48</v>
      </c>
      <c r="D35" s="428" t="s">
        <v>49</v>
      </c>
      <c r="E35" s="386" t="s">
        <v>1209</v>
      </c>
      <c r="F35" s="384">
        <v>46022</v>
      </c>
    </row>
    <row r="36" spans="1:6" ht="26.25" customHeight="1">
      <c r="A36" s="621"/>
      <c r="B36" s="356" t="s">
        <v>1097</v>
      </c>
      <c r="C36" s="356" t="s">
        <v>50</v>
      </c>
      <c r="D36" s="359" t="s">
        <v>51</v>
      </c>
      <c r="E36" s="384" t="s">
        <v>1210</v>
      </c>
      <c r="F36" s="592">
        <v>46022</v>
      </c>
    </row>
    <row r="37" spans="1:6" ht="26.25" customHeight="1">
      <c r="A37" s="621"/>
      <c r="B37" s="356" t="s">
        <v>1097</v>
      </c>
      <c r="C37" s="356" t="s">
        <v>52</v>
      </c>
      <c r="D37" s="359" t="s">
        <v>53</v>
      </c>
      <c r="E37" s="384" t="s">
        <v>1210</v>
      </c>
      <c r="F37" s="592">
        <v>46022</v>
      </c>
    </row>
    <row r="38" spans="1:6" s="391" customFormat="1" ht="27.6" customHeight="1">
      <c r="A38" s="622"/>
      <c r="B38" s="390" t="s">
        <v>1097</v>
      </c>
      <c r="C38" s="390" t="s">
        <v>54</v>
      </c>
      <c r="D38" s="455" t="s">
        <v>55</v>
      </c>
      <c r="E38" s="394" t="s">
        <v>1211</v>
      </c>
      <c r="F38" s="592">
        <v>46022</v>
      </c>
    </row>
    <row r="39" spans="1:6" s="387" customFormat="1" ht="28.15" customHeight="1">
      <c r="A39" s="620" t="s">
        <v>1123</v>
      </c>
      <c r="B39" s="385" t="s">
        <v>1098</v>
      </c>
      <c r="C39" s="385" t="s">
        <v>56</v>
      </c>
      <c r="D39" s="428" t="s">
        <v>57</v>
      </c>
      <c r="E39" s="386" t="s">
        <v>1212</v>
      </c>
      <c r="F39" s="386">
        <v>46022</v>
      </c>
    </row>
    <row r="40" spans="1:6" ht="28.15" customHeight="1">
      <c r="A40" s="623"/>
      <c r="B40" s="356" t="s">
        <v>1098</v>
      </c>
      <c r="C40" s="356" t="s">
        <v>58</v>
      </c>
      <c r="D40" s="359" t="s">
        <v>59</v>
      </c>
      <c r="E40" s="384" t="s">
        <v>1213</v>
      </c>
      <c r="F40" s="384">
        <v>46022</v>
      </c>
    </row>
    <row r="41" spans="1:6" ht="28.15" customHeight="1">
      <c r="A41" s="623"/>
      <c r="B41" s="356" t="s">
        <v>1098</v>
      </c>
      <c r="C41" s="356" t="s">
        <v>60</v>
      </c>
      <c r="D41" s="360" t="s">
        <v>61</v>
      </c>
      <c r="E41" s="356" t="s">
        <v>1214</v>
      </c>
      <c r="F41" s="384" t="s">
        <v>9</v>
      </c>
    </row>
    <row r="42" spans="1:6" ht="28.15" customHeight="1">
      <c r="A42" s="623"/>
      <c r="B42" s="356" t="s">
        <v>1098</v>
      </c>
      <c r="C42" s="356" t="s">
        <v>1064</v>
      </c>
      <c r="D42" s="359" t="s">
        <v>62</v>
      </c>
      <c r="E42" s="384" t="s">
        <v>1215</v>
      </c>
      <c r="F42" s="384">
        <v>46022</v>
      </c>
    </row>
    <row r="43" spans="1:6" ht="28.15" customHeight="1">
      <c r="A43" s="623"/>
      <c r="B43" s="356" t="s">
        <v>1098</v>
      </c>
      <c r="C43" s="356" t="s">
        <v>63</v>
      </c>
      <c r="D43" s="360" t="s">
        <v>64</v>
      </c>
      <c r="E43" s="356" t="s">
        <v>1216</v>
      </c>
      <c r="F43" s="384" t="s">
        <v>9</v>
      </c>
    </row>
    <row r="44" spans="1:6" ht="28.15" customHeight="1">
      <c r="A44" s="623"/>
      <c r="B44" s="356" t="s">
        <v>1098</v>
      </c>
      <c r="C44" s="356" t="s">
        <v>65</v>
      </c>
      <c r="D44" s="360" t="s">
        <v>66</v>
      </c>
      <c r="E44" s="356" t="s">
        <v>1217</v>
      </c>
      <c r="F44" s="384" t="s">
        <v>9</v>
      </c>
    </row>
    <row r="45" spans="1:6" ht="28.15" customHeight="1">
      <c r="A45" s="623"/>
      <c r="B45" s="356" t="s">
        <v>1098</v>
      </c>
      <c r="C45" s="356" t="s">
        <v>67</v>
      </c>
      <c r="D45" s="360" t="s">
        <v>68</v>
      </c>
      <c r="E45" s="356" t="s">
        <v>1214</v>
      </c>
      <c r="F45" s="384" t="s">
        <v>9</v>
      </c>
    </row>
    <row r="46" spans="1:6" ht="28.15" customHeight="1">
      <c r="A46" s="623"/>
      <c r="B46" s="356" t="s">
        <v>1098</v>
      </c>
      <c r="C46" s="356" t="s">
        <v>69</v>
      </c>
      <c r="D46" s="360" t="s">
        <v>70</v>
      </c>
      <c r="E46" s="356" t="s">
        <v>1217</v>
      </c>
      <c r="F46" s="384" t="s">
        <v>9</v>
      </c>
    </row>
    <row r="47" spans="1:6" ht="28.15" customHeight="1">
      <c r="A47" s="623"/>
      <c r="B47" s="356" t="s">
        <v>1098</v>
      </c>
      <c r="C47" s="356" t="s">
        <v>71</v>
      </c>
      <c r="D47" s="360" t="s">
        <v>72</v>
      </c>
      <c r="E47" s="356" t="s">
        <v>1218</v>
      </c>
      <c r="F47" s="384" t="s">
        <v>9</v>
      </c>
    </row>
    <row r="48" spans="1:6" ht="28.15" customHeight="1">
      <c r="A48" s="623"/>
      <c r="B48" s="356" t="s">
        <v>1098</v>
      </c>
      <c r="C48" s="356" t="s">
        <v>73</v>
      </c>
      <c r="D48" s="360" t="s">
        <v>74</v>
      </c>
      <c r="E48" s="356" t="s">
        <v>1219</v>
      </c>
      <c r="F48" s="384" t="s">
        <v>9</v>
      </c>
    </row>
    <row r="49" spans="1:36" ht="28.15" customHeight="1">
      <c r="A49" s="623"/>
      <c r="B49" s="356" t="s">
        <v>1098</v>
      </c>
      <c r="C49" s="356" t="s">
        <v>75</v>
      </c>
      <c r="D49" s="360" t="s">
        <v>76</v>
      </c>
      <c r="E49" s="356" t="s">
        <v>1219</v>
      </c>
      <c r="F49" s="384" t="s">
        <v>9</v>
      </c>
    </row>
    <row r="50" spans="1:36" ht="28.15" customHeight="1">
      <c r="A50" s="623"/>
      <c r="B50" s="356" t="s">
        <v>1098</v>
      </c>
      <c r="C50" s="356" t="s">
        <v>77</v>
      </c>
      <c r="D50" s="360" t="s">
        <v>78</v>
      </c>
      <c r="E50" s="356" t="s">
        <v>1217</v>
      </c>
      <c r="F50" s="384" t="s">
        <v>9</v>
      </c>
    </row>
    <row r="51" spans="1:36" ht="28.15" customHeight="1">
      <c r="A51" s="623"/>
      <c r="B51" s="356" t="s">
        <v>1098</v>
      </c>
      <c r="C51" s="356" t="s">
        <v>79</v>
      </c>
      <c r="D51" s="360" t="s">
        <v>80</v>
      </c>
      <c r="E51" s="356" t="s">
        <v>1214</v>
      </c>
      <c r="F51" s="384" t="s">
        <v>9</v>
      </c>
    </row>
    <row r="52" spans="1:36" s="391" customFormat="1" ht="28.15" customHeight="1">
      <c r="A52" s="624"/>
      <c r="B52" s="390" t="s">
        <v>1098</v>
      </c>
      <c r="C52" s="390" t="s">
        <v>81</v>
      </c>
      <c r="D52" s="396" t="s">
        <v>82</v>
      </c>
      <c r="E52" s="390" t="s">
        <v>1217</v>
      </c>
      <c r="F52" s="394" t="s">
        <v>9</v>
      </c>
    </row>
    <row r="53" spans="1:36" s="387" customFormat="1" ht="87" customHeight="1">
      <c r="A53" s="620" t="s">
        <v>1124</v>
      </c>
      <c r="B53" s="385" t="s">
        <v>1099</v>
      </c>
      <c r="C53" s="385" t="s">
        <v>83</v>
      </c>
      <c r="D53" s="428" t="s">
        <v>84</v>
      </c>
      <c r="E53" s="386" t="s">
        <v>1220</v>
      </c>
      <c r="F53" s="386">
        <v>46022</v>
      </c>
    </row>
    <row r="54" spans="1:36" s="391" customFormat="1" ht="39" customHeight="1">
      <c r="A54" s="622"/>
      <c r="B54" s="390" t="s">
        <v>1099</v>
      </c>
      <c r="C54" s="390" t="s">
        <v>85</v>
      </c>
      <c r="D54" s="396" t="s">
        <v>86</v>
      </c>
      <c r="E54" s="390" t="s">
        <v>1221</v>
      </c>
      <c r="F54" s="394" t="s">
        <v>9</v>
      </c>
    </row>
    <row r="55" spans="1:36" s="387" customFormat="1" ht="28.15" customHeight="1">
      <c r="A55" s="620" t="s">
        <v>1125</v>
      </c>
      <c r="B55" s="385" t="s">
        <v>1100</v>
      </c>
      <c r="C55" s="385" t="s">
        <v>87</v>
      </c>
      <c r="D55" s="428" t="s">
        <v>88</v>
      </c>
      <c r="E55" s="386" t="s">
        <v>1222</v>
      </c>
      <c r="F55" s="386">
        <v>46022</v>
      </c>
    </row>
    <row r="56" spans="1:36" s="350" customFormat="1" ht="28.15" customHeight="1">
      <c r="A56" s="623"/>
      <c r="B56" s="356" t="s">
        <v>1100</v>
      </c>
      <c r="C56" s="356" t="s">
        <v>89</v>
      </c>
      <c r="D56" s="359" t="s">
        <v>90</v>
      </c>
      <c r="E56" s="384" t="s">
        <v>1223</v>
      </c>
      <c r="F56" s="384">
        <v>46022</v>
      </c>
      <c r="G56"/>
      <c r="H56"/>
      <c r="I56"/>
      <c r="J56"/>
      <c r="K56"/>
      <c r="L56"/>
      <c r="M56"/>
      <c r="N56"/>
      <c r="O56"/>
      <c r="P56"/>
      <c r="Q56"/>
      <c r="R56"/>
      <c r="S56"/>
      <c r="T56"/>
      <c r="U56"/>
      <c r="V56"/>
      <c r="W56"/>
      <c r="X56"/>
      <c r="Y56"/>
      <c r="Z56"/>
      <c r="AA56"/>
      <c r="AB56"/>
      <c r="AC56"/>
      <c r="AD56"/>
      <c r="AE56"/>
      <c r="AF56"/>
      <c r="AG56"/>
      <c r="AH56"/>
      <c r="AI56"/>
      <c r="AJ56"/>
    </row>
    <row r="57" spans="1:36" s="397" customFormat="1" ht="28.15" customHeight="1">
      <c r="A57" s="624"/>
      <c r="B57" s="390" t="s">
        <v>1100</v>
      </c>
      <c r="C57" s="390" t="s">
        <v>91</v>
      </c>
      <c r="D57" s="455" t="s">
        <v>92</v>
      </c>
      <c r="E57" s="394" t="s">
        <v>1224</v>
      </c>
      <c r="F57" s="394">
        <v>46022</v>
      </c>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row>
    <row r="58" spans="1:36" s="387" customFormat="1" ht="28.15" customHeight="1">
      <c r="A58" s="620" t="s">
        <v>1126</v>
      </c>
      <c r="B58" s="385" t="s">
        <v>1101</v>
      </c>
      <c r="C58" s="385" t="s">
        <v>93</v>
      </c>
      <c r="D58" s="395" t="s">
        <v>94</v>
      </c>
      <c r="E58" s="385" t="s">
        <v>1225</v>
      </c>
      <c r="F58" s="386" t="s">
        <v>9</v>
      </c>
    </row>
    <row r="59" spans="1:36" ht="28.15" customHeight="1">
      <c r="A59" s="621"/>
      <c r="B59" s="356" t="s">
        <v>1101</v>
      </c>
      <c r="C59" s="356" t="s">
        <v>95</v>
      </c>
      <c r="D59" s="360" t="s">
        <v>96</v>
      </c>
      <c r="E59" s="356" t="s">
        <v>1226</v>
      </c>
      <c r="F59" s="384" t="s">
        <v>9</v>
      </c>
    </row>
    <row r="60" spans="1:36" ht="28.15" customHeight="1">
      <c r="A60" s="621"/>
      <c r="B60" s="356" t="s">
        <v>1101</v>
      </c>
      <c r="C60" s="356" t="s">
        <v>1065</v>
      </c>
      <c r="D60" s="360" t="s">
        <v>97</v>
      </c>
      <c r="E60" s="356" t="s">
        <v>1225</v>
      </c>
      <c r="F60" s="384" t="s">
        <v>9</v>
      </c>
    </row>
    <row r="61" spans="1:36" ht="28.15" customHeight="1">
      <c r="A61" s="621"/>
      <c r="B61" s="356" t="s">
        <v>1101</v>
      </c>
      <c r="C61" s="356" t="s">
        <v>98</v>
      </c>
      <c r="D61" s="360" t="s">
        <v>99</v>
      </c>
      <c r="E61" s="356" t="s">
        <v>1227</v>
      </c>
      <c r="F61" s="384" t="s">
        <v>9</v>
      </c>
    </row>
    <row r="62" spans="1:36" ht="28.15" customHeight="1">
      <c r="A62" s="621"/>
      <c r="B62" s="356" t="s">
        <v>1101</v>
      </c>
      <c r="C62" s="356" t="s">
        <v>1066</v>
      </c>
      <c r="D62" s="360" t="s">
        <v>100</v>
      </c>
      <c r="E62" s="356" t="s">
        <v>1227</v>
      </c>
      <c r="F62" s="384" t="s">
        <v>9</v>
      </c>
    </row>
    <row r="63" spans="1:36" ht="28.15" customHeight="1">
      <c r="A63" s="621"/>
      <c r="B63" s="356" t="s">
        <v>1101</v>
      </c>
      <c r="C63" s="356" t="s">
        <v>101</v>
      </c>
      <c r="D63" s="360" t="s">
        <v>102</v>
      </c>
      <c r="E63" s="356" t="s">
        <v>1228</v>
      </c>
      <c r="F63" s="384" t="s">
        <v>9</v>
      </c>
    </row>
    <row r="64" spans="1:36" ht="28.15" customHeight="1">
      <c r="A64" s="621"/>
      <c r="B64" s="356" t="s">
        <v>1101</v>
      </c>
      <c r="C64" s="356" t="s">
        <v>103</v>
      </c>
      <c r="D64" s="360" t="s">
        <v>104</v>
      </c>
      <c r="E64" s="356" t="s">
        <v>1229</v>
      </c>
      <c r="F64" s="384" t="s">
        <v>9</v>
      </c>
    </row>
    <row r="65" spans="1:6" s="391" customFormat="1" ht="28.15" customHeight="1">
      <c r="A65" s="622"/>
      <c r="B65" s="390" t="s">
        <v>1101</v>
      </c>
      <c r="C65" s="390" t="s">
        <v>105</v>
      </c>
      <c r="D65" s="396" t="s">
        <v>106</v>
      </c>
      <c r="E65" s="390" t="s">
        <v>1229</v>
      </c>
      <c r="F65" s="394" t="s">
        <v>9</v>
      </c>
    </row>
    <row r="66" spans="1:6" s="400" customFormat="1" ht="64.5" customHeight="1">
      <c r="A66" s="398" t="s">
        <v>1127</v>
      </c>
      <c r="B66" s="399" t="s">
        <v>1102</v>
      </c>
      <c r="C66" s="399" t="s">
        <v>107</v>
      </c>
      <c r="D66" s="593" t="s">
        <v>108</v>
      </c>
      <c r="E66" s="399" t="s">
        <v>1230</v>
      </c>
      <c r="F66" s="423" t="s">
        <v>9</v>
      </c>
    </row>
    <row r="67" spans="1:6" s="387" customFormat="1" ht="28.15" customHeight="1">
      <c r="A67" s="620" t="s">
        <v>1128</v>
      </c>
      <c r="B67" s="385" t="s">
        <v>1103</v>
      </c>
      <c r="C67" s="385" t="s">
        <v>109</v>
      </c>
      <c r="D67" s="428" t="s">
        <v>110</v>
      </c>
      <c r="E67" s="386" t="s">
        <v>1231</v>
      </c>
      <c r="F67" s="386">
        <v>46022</v>
      </c>
    </row>
    <row r="68" spans="1:6" ht="28.15" customHeight="1">
      <c r="A68" s="623"/>
      <c r="B68" s="356" t="s">
        <v>1103</v>
      </c>
      <c r="C68" s="356" t="s">
        <v>111</v>
      </c>
      <c r="D68" s="359" t="s">
        <v>112</v>
      </c>
      <c r="E68" s="384" t="s">
        <v>1232</v>
      </c>
      <c r="F68" s="384">
        <v>46022</v>
      </c>
    </row>
    <row r="69" spans="1:6" ht="28.15" customHeight="1">
      <c r="A69" s="623"/>
      <c r="B69" s="356" t="s">
        <v>1103</v>
      </c>
      <c r="C69" s="356" t="s">
        <v>113</v>
      </c>
      <c r="D69" s="359" t="s">
        <v>114</v>
      </c>
      <c r="E69" s="384" t="s">
        <v>1233</v>
      </c>
      <c r="F69" s="384">
        <v>46022</v>
      </c>
    </row>
    <row r="70" spans="1:6" ht="28.15" customHeight="1">
      <c r="A70" s="623"/>
      <c r="B70" s="356" t="s">
        <v>1103</v>
      </c>
      <c r="C70" s="356" t="s">
        <v>115</v>
      </c>
      <c r="D70" s="360" t="s">
        <v>116</v>
      </c>
      <c r="E70" s="356" t="s">
        <v>1233</v>
      </c>
      <c r="F70" s="384" t="s">
        <v>9</v>
      </c>
    </row>
    <row r="71" spans="1:6" ht="28.15" customHeight="1">
      <c r="A71" s="623"/>
      <c r="B71" s="356" t="s">
        <v>1103</v>
      </c>
      <c r="C71" s="356" t="s">
        <v>117</v>
      </c>
      <c r="D71" s="359" t="s">
        <v>118</v>
      </c>
      <c r="E71" s="384" t="s">
        <v>1234</v>
      </c>
      <c r="F71" s="384">
        <v>46022</v>
      </c>
    </row>
    <row r="72" spans="1:6" ht="28.15" customHeight="1">
      <c r="A72" s="623"/>
      <c r="B72" s="356" t="s">
        <v>1103</v>
      </c>
      <c r="C72" s="356" t="s">
        <v>119</v>
      </c>
      <c r="D72" s="360" t="s">
        <v>120</v>
      </c>
      <c r="E72" s="356" t="s">
        <v>1235</v>
      </c>
      <c r="F72" s="384" t="s">
        <v>9</v>
      </c>
    </row>
    <row r="73" spans="1:6" ht="28.15" customHeight="1">
      <c r="A73" s="623"/>
      <c r="B73" s="356" t="s">
        <v>1103</v>
      </c>
      <c r="C73" s="356" t="s">
        <v>121</v>
      </c>
      <c r="D73" s="360" t="s">
        <v>122</v>
      </c>
      <c r="E73" s="356" t="s">
        <v>1236</v>
      </c>
      <c r="F73" s="384" t="s">
        <v>9</v>
      </c>
    </row>
    <row r="74" spans="1:6" s="391" customFormat="1" ht="28.15" customHeight="1">
      <c r="A74" s="624"/>
      <c r="B74" s="390" t="s">
        <v>1103</v>
      </c>
      <c r="C74" s="390" t="s">
        <v>123</v>
      </c>
      <c r="D74" s="396" t="s">
        <v>124</v>
      </c>
      <c r="E74" s="390" t="s">
        <v>1237</v>
      </c>
      <c r="F74" s="394" t="s">
        <v>9</v>
      </c>
    </row>
    <row r="75" spans="1:6" s="387" customFormat="1" ht="28.15" customHeight="1">
      <c r="A75" s="620" t="s">
        <v>1129</v>
      </c>
      <c r="B75" s="385" t="s">
        <v>1104</v>
      </c>
      <c r="C75" s="385" t="s">
        <v>125</v>
      </c>
      <c r="D75" s="395" t="s">
        <v>126</v>
      </c>
      <c r="E75" s="385" t="s">
        <v>1238</v>
      </c>
      <c r="F75" s="386" t="s">
        <v>9</v>
      </c>
    </row>
    <row r="76" spans="1:6" ht="28.15" customHeight="1">
      <c r="A76" s="621"/>
      <c r="B76" s="356" t="s">
        <v>1104</v>
      </c>
      <c r="C76" s="356" t="s">
        <v>127</v>
      </c>
      <c r="D76" s="360" t="s">
        <v>128</v>
      </c>
      <c r="E76" s="356" t="s">
        <v>1240</v>
      </c>
      <c r="F76" s="384" t="s">
        <v>9</v>
      </c>
    </row>
    <row r="77" spans="1:6" ht="28.15" customHeight="1">
      <c r="A77" s="621"/>
      <c r="B77" s="356" t="s">
        <v>1104</v>
      </c>
      <c r="C77" s="356" t="s">
        <v>129</v>
      </c>
      <c r="D77" s="360" t="s">
        <v>130</v>
      </c>
      <c r="E77" s="356" t="s">
        <v>1240</v>
      </c>
      <c r="F77" s="384" t="s">
        <v>9</v>
      </c>
    </row>
    <row r="78" spans="1:6" ht="28.15" customHeight="1">
      <c r="A78" s="621"/>
      <c r="B78" s="356" t="s">
        <v>1104</v>
      </c>
      <c r="C78" s="356" t="s">
        <v>131</v>
      </c>
      <c r="D78" s="360" t="s">
        <v>132</v>
      </c>
      <c r="E78" s="356" t="s">
        <v>1241</v>
      </c>
      <c r="F78" s="384" t="s">
        <v>9</v>
      </c>
    </row>
    <row r="79" spans="1:6" ht="28.15" customHeight="1">
      <c r="A79" s="621"/>
      <c r="B79" s="356" t="s">
        <v>1104</v>
      </c>
      <c r="C79" s="356" t="s">
        <v>133</v>
      </c>
      <c r="D79" s="360" t="s">
        <v>134</v>
      </c>
      <c r="E79" s="356" t="s">
        <v>1241</v>
      </c>
      <c r="F79" s="384" t="s">
        <v>9</v>
      </c>
    </row>
    <row r="80" spans="1:6" s="391" customFormat="1" ht="28.15" customHeight="1">
      <c r="A80" s="622"/>
      <c r="B80" s="390" t="s">
        <v>1104</v>
      </c>
      <c r="C80" s="390" t="s">
        <v>135</v>
      </c>
      <c r="D80" s="396" t="s">
        <v>136</v>
      </c>
      <c r="E80" s="390" t="s">
        <v>1239</v>
      </c>
      <c r="F80" s="394" t="s">
        <v>9</v>
      </c>
    </row>
    <row r="81" spans="1:36" s="387" customFormat="1" ht="28.15" customHeight="1">
      <c r="A81" s="620" t="s">
        <v>1130</v>
      </c>
      <c r="B81" s="385" t="s">
        <v>1105</v>
      </c>
      <c r="C81" s="385" t="s">
        <v>137</v>
      </c>
      <c r="D81" s="428" t="s">
        <v>138</v>
      </c>
      <c r="E81" s="385" t="s">
        <v>1242</v>
      </c>
      <c r="F81" s="386">
        <v>46022</v>
      </c>
    </row>
    <row r="82" spans="1:36" ht="28.15" customHeight="1">
      <c r="A82" s="623"/>
      <c r="B82" s="356" t="s">
        <v>1105</v>
      </c>
      <c r="C82" s="356" t="s">
        <v>141</v>
      </c>
      <c r="D82" s="360" t="s">
        <v>142</v>
      </c>
      <c r="E82" s="356" t="s">
        <v>1243</v>
      </c>
      <c r="F82" s="384" t="s">
        <v>9</v>
      </c>
    </row>
    <row r="83" spans="1:36" ht="28.15" customHeight="1">
      <c r="A83" s="623"/>
      <c r="B83" s="356" t="s">
        <v>1105</v>
      </c>
      <c r="C83" s="356" t="s">
        <v>139</v>
      </c>
      <c r="D83" s="360" t="s">
        <v>140</v>
      </c>
      <c r="E83" s="356" t="s">
        <v>1244</v>
      </c>
      <c r="F83" s="384" t="s">
        <v>9</v>
      </c>
    </row>
    <row r="84" spans="1:36" s="351" customFormat="1" ht="28.15" customHeight="1">
      <c r="A84" s="623"/>
      <c r="B84" s="356" t="s">
        <v>1105</v>
      </c>
      <c r="C84" s="356" t="s">
        <v>1067</v>
      </c>
      <c r="D84" s="360" t="s">
        <v>1266</v>
      </c>
      <c r="E84" s="356" t="s">
        <v>1245</v>
      </c>
      <c r="F84" s="384" t="s">
        <v>9</v>
      </c>
      <c r="G84"/>
      <c r="H84"/>
      <c r="I84"/>
      <c r="J84"/>
      <c r="K84"/>
      <c r="L84"/>
      <c r="M84"/>
      <c r="N84"/>
      <c r="O84"/>
      <c r="P84"/>
      <c r="Q84"/>
      <c r="R84"/>
      <c r="S84"/>
      <c r="T84"/>
      <c r="U84"/>
      <c r="V84"/>
      <c r="W84"/>
      <c r="X84"/>
      <c r="Y84"/>
      <c r="Z84"/>
      <c r="AA84"/>
      <c r="AB84"/>
      <c r="AC84"/>
      <c r="AD84"/>
      <c r="AE84"/>
      <c r="AF84"/>
      <c r="AG84"/>
      <c r="AH84"/>
      <c r="AI84"/>
      <c r="AJ84"/>
    </row>
    <row r="85" spans="1:36" ht="28.15" customHeight="1">
      <c r="A85" s="623"/>
      <c r="B85" s="356" t="s">
        <v>1105</v>
      </c>
      <c r="C85" s="356" t="s">
        <v>1068</v>
      </c>
      <c r="D85" s="360" t="s">
        <v>143</v>
      </c>
      <c r="E85" s="356" t="s">
        <v>1265</v>
      </c>
      <c r="F85" s="384" t="s">
        <v>9</v>
      </c>
    </row>
    <row r="86" spans="1:36" ht="28.15" customHeight="1">
      <c r="A86" s="623"/>
      <c r="B86" s="356" t="s">
        <v>1105</v>
      </c>
      <c r="C86" s="356" t="s">
        <v>1069</v>
      </c>
      <c r="D86" s="360" t="s">
        <v>144</v>
      </c>
      <c r="E86" s="356" t="s">
        <v>1265</v>
      </c>
      <c r="F86" s="384" t="s">
        <v>9</v>
      </c>
    </row>
    <row r="87" spans="1:36" ht="28.15" customHeight="1">
      <c r="A87" s="623"/>
      <c r="B87" s="356" t="s">
        <v>1105</v>
      </c>
      <c r="C87" s="356" t="s">
        <v>145</v>
      </c>
      <c r="D87" s="360" t="s">
        <v>146</v>
      </c>
      <c r="E87" s="356" t="s">
        <v>1246</v>
      </c>
      <c r="F87" s="384" t="s">
        <v>9</v>
      </c>
    </row>
    <row r="88" spans="1:36" s="391" customFormat="1" ht="25.5" customHeight="1">
      <c r="A88" s="624"/>
      <c r="B88" s="390" t="s">
        <v>1105</v>
      </c>
      <c r="C88" s="390" t="s">
        <v>147</v>
      </c>
      <c r="D88" s="396" t="s">
        <v>148</v>
      </c>
      <c r="E88" s="390" t="s">
        <v>1265</v>
      </c>
      <c r="F88" s="384" t="s">
        <v>9</v>
      </c>
    </row>
    <row r="89" spans="1:36" s="387" customFormat="1" ht="28.15" customHeight="1">
      <c r="A89" s="620" t="s">
        <v>1131</v>
      </c>
      <c r="B89" s="385" t="s">
        <v>1106</v>
      </c>
      <c r="C89" s="385" t="s">
        <v>1070</v>
      </c>
      <c r="D89" s="428" t="s">
        <v>1329</v>
      </c>
      <c r="E89" s="385" t="s">
        <v>1247</v>
      </c>
      <c r="F89" s="386">
        <v>46022</v>
      </c>
    </row>
    <row r="90" spans="1:36" ht="28.15" customHeight="1">
      <c r="A90" s="621"/>
      <c r="B90" s="356" t="s">
        <v>1106</v>
      </c>
      <c r="C90" s="356" t="s">
        <v>1072</v>
      </c>
      <c r="D90" s="360" t="s">
        <v>1330</v>
      </c>
      <c r="E90" s="356" t="s">
        <v>1248</v>
      </c>
      <c r="F90" s="384" t="s">
        <v>9</v>
      </c>
    </row>
    <row r="91" spans="1:36" ht="28.15" customHeight="1">
      <c r="A91" s="621"/>
      <c r="B91" s="356" t="s">
        <v>1106</v>
      </c>
      <c r="C91" s="356" t="s">
        <v>1071</v>
      </c>
      <c r="D91" s="596" t="s">
        <v>1325</v>
      </c>
      <c r="E91" s="356" t="s">
        <v>1249</v>
      </c>
      <c r="F91" s="384">
        <v>46022</v>
      </c>
    </row>
    <row r="92" spans="1:36" ht="28.15" customHeight="1">
      <c r="A92" s="621"/>
      <c r="B92" s="356" t="s">
        <v>1106</v>
      </c>
      <c r="C92" s="356" t="s">
        <v>1073</v>
      </c>
      <c r="D92" s="360" t="s">
        <v>1326</v>
      </c>
      <c r="E92" s="356" t="s">
        <v>1250</v>
      </c>
      <c r="F92" s="384" t="s">
        <v>9</v>
      </c>
    </row>
    <row r="93" spans="1:36" ht="28.15" customHeight="1">
      <c r="A93" s="621"/>
      <c r="B93" s="356" t="s">
        <v>1106</v>
      </c>
      <c r="C93" s="356" t="s">
        <v>1074</v>
      </c>
      <c r="D93" s="360" t="s">
        <v>1327</v>
      </c>
      <c r="E93" s="356" t="s">
        <v>1252</v>
      </c>
      <c r="F93" s="384" t="s">
        <v>9</v>
      </c>
    </row>
    <row r="94" spans="1:36" s="391" customFormat="1" ht="28.15" customHeight="1">
      <c r="A94" s="622"/>
      <c r="B94" s="390" t="s">
        <v>1106</v>
      </c>
      <c r="C94" s="390" t="s">
        <v>1075</v>
      </c>
      <c r="D94" s="360" t="s">
        <v>1328</v>
      </c>
      <c r="E94" s="390" t="s">
        <v>1251</v>
      </c>
      <c r="F94" s="384" t="s">
        <v>9</v>
      </c>
    </row>
    <row r="95" spans="1:36" s="387" customFormat="1" ht="27" customHeight="1">
      <c r="A95" s="620" t="s">
        <v>1132</v>
      </c>
      <c r="B95" s="385" t="s">
        <v>1107</v>
      </c>
      <c r="C95" s="385" t="s">
        <v>149</v>
      </c>
      <c r="D95" s="428" t="s">
        <v>150</v>
      </c>
      <c r="E95" s="386" t="s">
        <v>1253</v>
      </c>
      <c r="F95" s="386">
        <v>46022</v>
      </c>
    </row>
    <row r="96" spans="1:36" s="351" customFormat="1" ht="27" customHeight="1">
      <c r="A96" s="623"/>
      <c r="B96" s="356" t="s">
        <v>1107</v>
      </c>
      <c r="C96" s="356" t="s">
        <v>151</v>
      </c>
      <c r="D96" s="359" t="s">
        <v>1331</v>
      </c>
      <c r="E96" s="356" t="s">
        <v>1253</v>
      </c>
      <c r="F96" s="384">
        <v>46022</v>
      </c>
      <c r="G96"/>
      <c r="H96"/>
      <c r="I96"/>
      <c r="J96"/>
      <c r="K96"/>
      <c r="L96"/>
      <c r="M96"/>
      <c r="N96"/>
      <c r="O96"/>
      <c r="P96"/>
      <c r="Q96"/>
      <c r="R96"/>
      <c r="S96"/>
      <c r="T96"/>
      <c r="U96"/>
      <c r="V96"/>
      <c r="W96"/>
      <c r="X96"/>
      <c r="Y96"/>
      <c r="Z96"/>
      <c r="AA96"/>
      <c r="AB96"/>
      <c r="AC96"/>
      <c r="AD96"/>
      <c r="AE96"/>
      <c r="AF96"/>
      <c r="AG96"/>
      <c r="AH96"/>
      <c r="AI96"/>
      <c r="AJ96"/>
    </row>
    <row r="97" spans="1:36" s="351" customFormat="1" ht="27" customHeight="1">
      <c r="A97" s="623"/>
      <c r="B97" s="356" t="s">
        <v>1107</v>
      </c>
      <c r="C97" s="356" t="s">
        <v>1076</v>
      </c>
      <c r="D97" s="359" t="s">
        <v>1332</v>
      </c>
      <c r="E97" s="356" t="s">
        <v>1253</v>
      </c>
      <c r="F97" s="384">
        <v>46022</v>
      </c>
      <c r="G97"/>
      <c r="H97"/>
      <c r="I97"/>
      <c r="J97"/>
      <c r="K97"/>
      <c r="L97"/>
      <c r="M97"/>
      <c r="N97"/>
      <c r="O97"/>
      <c r="P97"/>
      <c r="Q97"/>
      <c r="R97"/>
      <c r="S97"/>
      <c r="T97"/>
      <c r="U97"/>
      <c r="V97"/>
      <c r="W97"/>
      <c r="X97"/>
      <c r="Y97"/>
      <c r="Z97"/>
      <c r="AA97"/>
      <c r="AB97"/>
      <c r="AC97"/>
      <c r="AD97"/>
      <c r="AE97"/>
      <c r="AF97"/>
      <c r="AG97"/>
      <c r="AH97"/>
      <c r="AI97"/>
      <c r="AJ97"/>
    </row>
    <row r="98" spans="1:36" s="392" customFormat="1" ht="27" customHeight="1">
      <c r="A98" s="624"/>
      <c r="B98" s="390" t="s">
        <v>1107</v>
      </c>
      <c r="C98" s="390" t="s">
        <v>1077</v>
      </c>
      <c r="D98" s="359" t="s">
        <v>1333</v>
      </c>
      <c r="E98" s="390" t="s">
        <v>1253</v>
      </c>
      <c r="F98" s="384">
        <v>46022</v>
      </c>
      <c r="G98" s="391"/>
      <c r="H98" s="391"/>
      <c r="I98" s="391"/>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1"/>
      <c r="AG98" s="391"/>
      <c r="AH98" s="391"/>
      <c r="AI98" s="391"/>
      <c r="AJ98" s="391"/>
    </row>
    <row r="99" spans="1:36" s="387" customFormat="1" ht="60.75" customHeight="1">
      <c r="A99" s="620" t="s">
        <v>1133</v>
      </c>
      <c r="B99" s="385" t="s">
        <v>1108</v>
      </c>
      <c r="C99" s="385" t="s">
        <v>172</v>
      </c>
      <c r="D99" s="428" t="s">
        <v>173</v>
      </c>
      <c r="E99" s="386" t="s">
        <v>1254</v>
      </c>
      <c r="F99" s="386">
        <v>46022</v>
      </c>
    </row>
    <row r="100" spans="1:36" s="391" customFormat="1" ht="63.75" customHeight="1">
      <c r="A100" s="624"/>
      <c r="B100" s="390" t="s">
        <v>1108</v>
      </c>
      <c r="C100" s="390" t="s">
        <v>174</v>
      </c>
      <c r="D100" s="455" t="s">
        <v>175</v>
      </c>
      <c r="E100" s="394" t="s">
        <v>1255</v>
      </c>
      <c r="F100" s="384">
        <v>46022</v>
      </c>
    </row>
    <row r="101" spans="1:36" s="387" customFormat="1" ht="28.15" customHeight="1">
      <c r="A101" s="620" t="s">
        <v>1134</v>
      </c>
      <c r="B101" s="385" t="s">
        <v>1109</v>
      </c>
      <c r="C101" s="385" t="s">
        <v>152</v>
      </c>
      <c r="D101" s="428" t="s">
        <v>153</v>
      </c>
      <c r="E101" s="386" t="s">
        <v>1260</v>
      </c>
      <c r="F101" s="386">
        <v>46022</v>
      </c>
    </row>
    <row r="102" spans="1:36" ht="28.15" customHeight="1">
      <c r="A102" s="623"/>
      <c r="B102" s="356" t="s">
        <v>1109</v>
      </c>
      <c r="C102" s="356" t="s">
        <v>154</v>
      </c>
      <c r="D102" s="359" t="s">
        <v>155</v>
      </c>
      <c r="E102" s="384" t="s">
        <v>1256</v>
      </c>
      <c r="F102" s="384">
        <v>46022</v>
      </c>
    </row>
    <row r="103" spans="1:36" ht="28.15" customHeight="1">
      <c r="A103" s="623"/>
      <c r="B103" s="356" t="s">
        <v>1109</v>
      </c>
      <c r="C103" s="356" t="s">
        <v>156</v>
      </c>
      <c r="D103" s="359" t="s">
        <v>157</v>
      </c>
      <c r="E103" s="384" t="s">
        <v>1257</v>
      </c>
      <c r="F103" s="384">
        <v>46022</v>
      </c>
    </row>
    <row r="104" spans="1:36" ht="28.15" customHeight="1">
      <c r="A104" s="623"/>
      <c r="B104" s="356" t="s">
        <v>1109</v>
      </c>
      <c r="C104" s="356" t="s">
        <v>158</v>
      </c>
      <c r="D104" s="360" t="s">
        <v>159</v>
      </c>
      <c r="E104" s="356" t="s">
        <v>1258</v>
      </c>
      <c r="F104" s="384" t="s">
        <v>9</v>
      </c>
    </row>
    <row r="105" spans="1:36" ht="28.15" customHeight="1">
      <c r="A105" s="623"/>
      <c r="B105" s="356" t="s">
        <v>1109</v>
      </c>
      <c r="C105" s="356" t="s">
        <v>160</v>
      </c>
      <c r="D105" s="360" t="s">
        <v>161</v>
      </c>
      <c r="E105" s="356" t="s">
        <v>1259</v>
      </c>
      <c r="F105" s="384" t="s">
        <v>9</v>
      </c>
    </row>
    <row r="106" spans="1:36" s="391" customFormat="1" ht="28.15" customHeight="1">
      <c r="A106" s="624"/>
      <c r="B106" s="390" t="s">
        <v>1109</v>
      </c>
      <c r="C106" s="390" t="s">
        <v>162</v>
      </c>
      <c r="D106" s="455" t="s">
        <v>163</v>
      </c>
      <c r="E106" s="394" t="s">
        <v>1259</v>
      </c>
      <c r="F106" s="384">
        <v>46022</v>
      </c>
    </row>
    <row r="107" spans="1:36" s="387" customFormat="1" ht="27.75" customHeight="1">
      <c r="A107" s="620" t="s">
        <v>1135</v>
      </c>
      <c r="B107" s="385" t="s">
        <v>1110</v>
      </c>
      <c r="C107" s="385" t="s">
        <v>164</v>
      </c>
      <c r="D107" s="428" t="s">
        <v>165</v>
      </c>
      <c r="E107" s="386" t="s">
        <v>1261</v>
      </c>
      <c r="F107" s="386">
        <v>46022</v>
      </c>
    </row>
    <row r="108" spans="1:36" ht="28.15" customHeight="1">
      <c r="A108" s="623"/>
      <c r="B108" s="356" t="s">
        <v>1110</v>
      </c>
      <c r="C108" s="356" t="s">
        <v>166</v>
      </c>
      <c r="D108" s="359" t="s">
        <v>167</v>
      </c>
      <c r="E108" s="384" t="s">
        <v>1261</v>
      </c>
      <c r="F108" s="384">
        <v>46022</v>
      </c>
    </row>
    <row r="109" spans="1:36" ht="28.15" customHeight="1">
      <c r="A109" s="623"/>
      <c r="B109" s="356" t="s">
        <v>1110</v>
      </c>
      <c r="C109" s="356" t="s">
        <v>168</v>
      </c>
      <c r="D109" s="359" t="s">
        <v>169</v>
      </c>
      <c r="E109" s="384" t="s">
        <v>1261</v>
      </c>
      <c r="F109" s="384">
        <v>46022</v>
      </c>
    </row>
    <row r="110" spans="1:36" s="391" customFormat="1" ht="28.15" customHeight="1">
      <c r="A110" s="624"/>
      <c r="B110" s="390" t="s">
        <v>1110</v>
      </c>
      <c r="C110" s="390" t="s">
        <v>170</v>
      </c>
      <c r="D110" s="455" t="s">
        <v>171</v>
      </c>
      <c r="E110" s="394" t="s">
        <v>1261</v>
      </c>
      <c r="F110" s="384">
        <v>46022</v>
      </c>
    </row>
    <row r="111" spans="1:36" ht="28.15" customHeight="1">
      <c r="A111" s="620" t="s">
        <v>1136</v>
      </c>
      <c r="B111" s="356" t="s">
        <v>1111</v>
      </c>
      <c r="C111" s="356" t="s">
        <v>1347</v>
      </c>
      <c r="D111" s="360" t="s">
        <v>1334</v>
      </c>
      <c r="E111" s="384" t="s">
        <v>1264</v>
      </c>
      <c r="F111" s="594" t="s">
        <v>9</v>
      </c>
    </row>
    <row r="112" spans="1:36" ht="28.15" customHeight="1">
      <c r="A112" s="621"/>
      <c r="B112" s="356" t="s">
        <v>1111</v>
      </c>
      <c r="C112" s="356" t="s">
        <v>1348</v>
      </c>
      <c r="D112" s="360" t="s">
        <v>1335</v>
      </c>
      <c r="E112" s="384" t="s">
        <v>1264</v>
      </c>
      <c r="F112" s="384" t="s">
        <v>9</v>
      </c>
    </row>
    <row r="113" spans="1:6" ht="28.5" customHeight="1">
      <c r="A113" s="621"/>
      <c r="B113" s="356" t="s">
        <v>1111</v>
      </c>
      <c r="C113" s="356" t="s">
        <v>1349</v>
      </c>
      <c r="D113" s="360" t="s">
        <v>1336</v>
      </c>
      <c r="E113" s="384" t="s">
        <v>1264</v>
      </c>
      <c r="F113" s="384" t="s">
        <v>9</v>
      </c>
    </row>
    <row r="114" spans="1:6" ht="28.5" customHeight="1">
      <c r="A114" s="621"/>
      <c r="B114" s="356" t="s">
        <v>1111</v>
      </c>
      <c r="C114" s="356" t="s">
        <v>1433</v>
      </c>
      <c r="D114" s="359" t="s">
        <v>1434</v>
      </c>
      <c r="E114" s="384" t="s">
        <v>1264</v>
      </c>
      <c r="F114" s="384">
        <v>46022</v>
      </c>
    </row>
    <row r="115" spans="1:6" ht="27.75" customHeight="1">
      <c r="A115" s="621"/>
      <c r="B115" s="356" t="s">
        <v>1111</v>
      </c>
      <c r="C115" s="356" t="s">
        <v>1078</v>
      </c>
      <c r="D115" s="360" t="s">
        <v>1346</v>
      </c>
      <c r="E115" s="384" t="s">
        <v>1264</v>
      </c>
      <c r="F115" s="384" t="s">
        <v>9</v>
      </c>
    </row>
    <row r="116" spans="1:6" ht="27.75" customHeight="1">
      <c r="A116" s="621"/>
      <c r="B116" s="356" t="s">
        <v>1111</v>
      </c>
      <c r="C116" s="356" t="s">
        <v>1435</v>
      </c>
      <c r="D116" s="359" t="s">
        <v>1436</v>
      </c>
      <c r="E116" s="384" t="s">
        <v>1264</v>
      </c>
      <c r="F116" s="384">
        <v>46022</v>
      </c>
    </row>
    <row r="117" spans="1:6" ht="27.75" customHeight="1">
      <c r="A117" s="621"/>
      <c r="B117" s="356" t="s">
        <v>1111</v>
      </c>
      <c r="C117" s="356" t="s">
        <v>1079</v>
      </c>
      <c r="D117" s="425" t="s">
        <v>1345</v>
      </c>
      <c r="E117" s="356" t="s">
        <v>1264</v>
      </c>
      <c r="F117" s="384" t="s">
        <v>9</v>
      </c>
    </row>
    <row r="118" spans="1:6" ht="27.75" customHeight="1">
      <c r="A118" s="621"/>
      <c r="B118" s="356" t="s">
        <v>1111</v>
      </c>
      <c r="C118" s="356" t="s">
        <v>1080</v>
      </c>
      <c r="D118" s="425" t="s">
        <v>1344</v>
      </c>
      <c r="E118" s="356" t="s">
        <v>1264</v>
      </c>
      <c r="F118" s="384" t="s">
        <v>9</v>
      </c>
    </row>
    <row r="119" spans="1:6" ht="27.75" customHeight="1">
      <c r="A119" s="621"/>
      <c r="B119" s="356" t="s">
        <v>1111</v>
      </c>
      <c r="C119" s="356" t="s">
        <v>1081</v>
      </c>
      <c r="D119" s="425" t="s">
        <v>1343</v>
      </c>
      <c r="E119" s="356" t="s">
        <v>1264</v>
      </c>
      <c r="F119" s="384" t="s">
        <v>9</v>
      </c>
    </row>
    <row r="120" spans="1:6" ht="27.75" customHeight="1">
      <c r="A120" s="621"/>
      <c r="B120" s="356" t="s">
        <v>1111</v>
      </c>
      <c r="C120" s="356" t="s">
        <v>1082</v>
      </c>
      <c r="D120" s="425" t="s">
        <v>1342</v>
      </c>
      <c r="E120" s="356" t="s">
        <v>1264</v>
      </c>
      <c r="F120" s="384" t="s">
        <v>9</v>
      </c>
    </row>
    <row r="121" spans="1:6" ht="27.75" customHeight="1">
      <c r="A121" s="621"/>
      <c r="B121" s="356" t="s">
        <v>1111</v>
      </c>
      <c r="C121" s="356" t="s">
        <v>1083</v>
      </c>
      <c r="D121" s="425" t="s">
        <v>1341</v>
      </c>
      <c r="E121" s="356" t="s">
        <v>1264</v>
      </c>
      <c r="F121" s="384" t="s">
        <v>9</v>
      </c>
    </row>
    <row r="122" spans="1:6" ht="27.75" customHeight="1">
      <c r="A122" s="621"/>
      <c r="B122" s="356" t="s">
        <v>1111</v>
      </c>
      <c r="C122" s="356" t="s">
        <v>1084</v>
      </c>
      <c r="D122" s="425" t="s">
        <v>1340</v>
      </c>
      <c r="E122" s="356" t="s">
        <v>1264</v>
      </c>
      <c r="F122" s="384" t="s">
        <v>9</v>
      </c>
    </row>
    <row r="123" spans="1:6" ht="27.75" customHeight="1">
      <c r="A123" s="621"/>
      <c r="B123" s="356" t="s">
        <v>1111</v>
      </c>
      <c r="C123" s="356" t="s">
        <v>1085</v>
      </c>
      <c r="D123" s="425" t="s">
        <v>1339</v>
      </c>
      <c r="E123" s="356" t="s">
        <v>1264</v>
      </c>
      <c r="F123" s="384" t="s">
        <v>9</v>
      </c>
    </row>
    <row r="124" spans="1:6" ht="27.75" customHeight="1">
      <c r="A124" s="621"/>
      <c r="B124" s="356" t="s">
        <v>1111</v>
      </c>
      <c r="C124" s="356" t="s">
        <v>1086</v>
      </c>
      <c r="D124" s="425" t="s">
        <v>1338</v>
      </c>
      <c r="E124" s="356" t="s">
        <v>1264</v>
      </c>
      <c r="F124" s="384" t="s">
        <v>9</v>
      </c>
    </row>
    <row r="125" spans="1:6" s="391" customFormat="1" ht="27.75" customHeight="1">
      <c r="A125" s="622"/>
      <c r="B125" s="390" t="s">
        <v>1111</v>
      </c>
      <c r="C125" s="390" t="s">
        <v>1087</v>
      </c>
      <c r="D125" s="426" t="s">
        <v>1337</v>
      </c>
      <c r="E125" s="390" t="s">
        <v>1264</v>
      </c>
      <c r="F125" s="384" t="s">
        <v>9</v>
      </c>
    </row>
    <row r="126" spans="1:6" s="400" customFormat="1" ht="49.5">
      <c r="A126" s="393" t="s">
        <v>1137</v>
      </c>
      <c r="B126" s="399" t="s">
        <v>1112</v>
      </c>
      <c r="C126" s="399" t="s">
        <v>1088</v>
      </c>
      <c r="D126" s="422" t="s">
        <v>1322</v>
      </c>
      <c r="E126" s="399" t="s">
        <v>1262</v>
      </c>
      <c r="F126" s="595" t="s">
        <v>9</v>
      </c>
    </row>
    <row r="127" spans="1:6" s="401" customFormat="1" ht="99">
      <c r="A127" s="398" t="s">
        <v>1138</v>
      </c>
      <c r="B127" s="399" t="s">
        <v>1113</v>
      </c>
      <c r="C127" s="399" t="s">
        <v>1089</v>
      </c>
      <c r="D127" s="422" t="s">
        <v>1321</v>
      </c>
      <c r="E127" s="399" t="s">
        <v>1263</v>
      </c>
      <c r="F127" s="423" t="s">
        <v>9</v>
      </c>
    </row>
    <row r="128" spans="1:6">
      <c r="C128" s="356"/>
      <c r="F128" s="384"/>
    </row>
    <row r="129" spans="2:3">
      <c r="C129" s="356"/>
    </row>
    <row r="130" spans="2:3">
      <c r="B130" s="357"/>
      <c r="C130" s="356"/>
    </row>
  </sheetData>
  <autoFilter ref="A10:NJF127" xr:uid="{00000000-0001-0000-0000-000000000000}"/>
  <mergeCells count="21">
    <mergeCell ref="A67:A74"/>
    <mergeCell ref="A75:A80"/>
    <mergeCell ref="A29:A30"/>
    <mergeCell ref="A31:A34"/>
    <mergeCell ref="A35:A38"/>
    <mergeCell ref="A111:A125"/>
    <mergeCell ref="A39:A52"/>
    <mergeCell ref="B1:F4"/>
    <mergeCell ref="A11:A17"/>
    <mergeCell ref="A18:A19"/>
    <mergeCell ref="A20:A25"/>
    <mergeCell ref="A26:A28"/>
    <mergeCell ref="A107:A110"/>
    <mergeCell ref="A81:A88"/>
    <mergeCell ref="A89:A94"/>
    <mergeCell ref="A95:A98"/>
    <mergeCell ref="A99:A100"/>
    <mergeCell ref="A101:A106"/>
    <mergeCell ref="A53:A54"/>
    <mergeCell ref="A55:A57"/>
    <mergeCell ref="A58:A65"/>
  </mergeCells>
  <phoneticPr fontId="25" type="noConversion"/>
  <hyperlinks>
    <hyperlink ref="C29" location="'CCyB1'!A1" display="CCyB1" xr:uid="{74B98827-C116-424F-9E4A-4044DF0372C5}"/>
    <hyperlink ref="C38" location="'EU LIQ2'!A1" display="EU LIQ2" xr:uid="{B691D9B6-7579-43A3-BCFC-DCF02712576B}"/>
    <hyperlink ref="C107" location="'EU AE1'!A1" display="EU AE1" xr:uid="{5D4719D6-A5FC-4291-874F-3C9DA7D2D948}"/>
    <hyperlink ref="C108" location="'EU AE2'!A1" display="EU AE2" xr:uid="{A12DF91C-6365-4C8F-AA8C-B3EC63334876}"/>
    <hyperlink ref="C109" location="'EU AE3'!A1" display="EU AE3" xr:uid="{6C667D5A-8E3A-43BF-B69E-64B080094397}"/>
    <hyperlink ref="D11" location="'EU KM1'!A1" display="Key metrics template" xr:uid="{813669B8-E478-466C-ADC9-0D403A49A569}"/>
    <hyperlink ref="D12" location="'EU OV1'!A1" display="Overview of total risk exposure amounts" xr:uid="{A3AE4E9F-4BAA-4FDD-818C-38139B8A5648}"/>
    <hyperlink ref="D18" location="'EU OVA'!A1" display="Institution risk management approach" xr:uid="{FB396873-2763-4BFC-854B-2ADAE6F424F3}"/>
    <hyperlink ref="D19" location="'EU OVB'!A1" display="Disclosure on governance arrangements" xr:uid="{E38BCC03-6866-4012-8ADB-48E5C32692FD}"/>
    <hyperlink ref="D27" location="'EU CC2'!A1" display="Reconciliation of regulatory own funds to balance sheet in the audited financial statements" xr:uid="{8F736C96-6013-450E-BF02-C277BE39FF60}"/>
    <hyperlink ref="D28" location="'EU CCA'!A1" display="Own funds main features" xr:uid="{83FC4639-2266-44FA-B399-653F413BE8B9}"/>
    <hyperlink ref="D26" location="'EU CC1'!A1" display="Composition of regulatory own funds" xr:uid="{BB866E0E-DEC4-474B-BF42-CA3E5EAFBEC7}"/>
    <hyperlink ref="D29" location="'EU CCyB1'!A1" display="Geographical distribution of credit exposures used in the countercyclical capital buffer" xr:uid="{480773C9-3AE9-43F3-8EC7-BF2E034429F7}"/>
    <hyperlink ref="D30" location="'EU CCyB2'!A1" display="Amount of institution-specific countercyclical capital buffer" xr:uid="{167A7C58-D30E-471B-89EC-FDA08A68301D}"/>
    <hyperlink ref="D31" location="'EU LR1'!A1" display="LRSum: Summary reconciliation of accounting assets and leverage ratio exposures" xr:uid="{C26DFA16-3703-452E-AD06-BF48408B9068}"/>
    <hyperlink ref="D32" location="'EU LR2'!A1" display="LRCom: Leverage ratio common disclosure" xr:uid="{C148B81F-4448-40F8-AD79-858EA4586531}"/>
    <hyperlink ref="D33" location="'EU LR3'!A1" display="LRSpl: Split-up of on balance sheet exposures (excluding derivatives, SFTs and exempted exposures)" xr:uid="{8921FD3A-43A8-481C-B5D3-3A9DD63B57F5}"/>
    <hyperlink ref="D34" location="'EU LRA'!A1" display="Disclosure of LR qualitative information" xr:uid="{93A0FB4F-676B-4C54-A3B0-E443B253D19E}"/>
    <hyperlink ref="D35" location="'EU LIQA'!A1" display="Liquidity risk management" xr:uid="{8383E5D6-5F48-4F36-BB0C-5E772084915E}"/>
    <hyperlink ref="D36" location="'EU LIQ1'!A1" display="Quantitative information of LCR" xr:uid="{3A8142A8-14B5-4A7A-88EC-C80FE27D0C25}"/>
    <hyperlink ref="D37" location="'EU LIQB'!A1" display="Qualitative information on LCR, which complements template EU LIQ1" xr:uid="{C1648EA2-42EC-43F4-A61D-7EADB590AC1B}"/>
    <hyperlink ref="D38" location="'EU LIQ2'!A1" display="Net stable funding ratio " xr:uid="{2F7730E4-D173-40E0-B429-206F07413333}"/>
    <hyperlink ref="D39" location="'EU CRA'!A1" display="General qualitative information about credit risk" xr:uid="{F7430267-4B35-42AF-B062-0A427B03BD00}"/>
    <hyperlink ref="D40" location="'EU CRB'!A1" display="Additional disclosure related to the credit quality of assets" xr:uid="{6626DABC-D927-4D55-86D7-CE71E483D0C8}"/>
    <hyperlink ref="D42" location="'EU CR1-A'!A1" display="Maturity of exposures" xr:uid="{F9ACA747-FACE-4219-9093-7FA3EFAB3EBB}"/>
    <hyperlink ref="D53" location="'EU CRC'!A1" display="Qualitative disclosure requirements related to CRM techniques" xr:uid="{ACBB8FEF-0E3D-4233-B8F7-9D504AEF0BD3}"/>
    <hyperlink ref="D55" location="'EU CRD'!A1" display="Qualitative disclosure requirements related to standardised approach" xr:uid="{3902BFED-BD1B-47FA-B4C6-7F48851CEC6E}"/>
    <hyperlink ref="D56" location="'EU CR4'!A1" display="Standardised approach - Credit risk exposure and CRM effects" xr:uid="{A3A61F22-FE2C-435F-889C-3DDBB5AB9DCF}"/>
    <hyperlink ref="D57" location="'EU CR5'!A1" display="Standardised approach" xr:uid="{B3EA3C12-F025-4978-BBEA-31A7B5ADAEB3}"/>
    <hyperlink ref="D67" location="'EU CCRA'!A1" display="Qualitative disclosure related to CCR" xr:uid="{D48C7D14-BEA7-4831-AB3A-6086F9F899AB}"/>
    <hyperlink ref="D68" location="'EU CCR1'!A1" display="Analysis of CCR exposure by approach" xr:uid="{39615A32-C73C-4DA9-8F2C-A491482A06F9}"/>
    <hyperlink ref="D69" location="'EU CCR3'!A1" display="Standardised approach – CCR exposures by regulatory exposure class and risk weights" xr:uid="{F6F9DB4F-8338-464F-9140-8D8690EAD382}"/>
    <hyperlink ref="D71" location="'EU CCR5'!A1" display="Composition of collateral for CCR exposures" xr:uid="{685DE68C-75D8-42C6-9E0F-E9C776F254AE}"/>
    <hyperlink ref="D95" location="'EU ORA'!A1" display="Qualitative information on operational risk" xr:uid="{B6828B5E-3957-490D-A974-F8A076976941}"/>
    <hyperlink ref="D106" location="'EU REM5'!A1" display="Information on remuneration of staff whose professional activities have a material impact on institutions’ risk profile (identified staff)" xr:uid="{0556CBAB-24CF-4840-8F60-11BDAD81CF7A}"/>
    <hyperlink ref="D107" location="'EU AE1'!A1" display="Encumbered and unencumbered assets" xr:uid="{359FEB2A-1482-49E6-8669-46A9615E9D34}"/>
    <hyperlink ref="D108" location="'EU AE2'!A1" display="Collateral received and own debt securities issued" xr:uid="{569D9C13-6F41-44E1-ABD0-A7D8DC1AA8B1}"/>
    <hyperlink ref="D109" location="'EU AE3'!A1" display="Sources of encumbrance" xr:uid="{15794E2A-E855-48E1-91D9-00D9E11C662E}"/>
    <hyperlink ref="D110" location="'EU AE4'!A1" display="Accompanying narrative information" xr:uid="{F97F62D9-F597-42F2-9470-527D97A5C579}"/>
    <hyperlink ref="D99" location="IRRBBA!A1" display="Qualitative information on interest rate risks of non-trading book activities" xr:uid="{48A0C191-1D6C-40A1-9FD9-58A6E56A01A9}"/>
    <hyperlink ref="D100" location="IRRBB1!A1" display="Interest rate risks of non-trading book activities" xr:uid="{3C8DFEC1-A13E-4FE8-A547-6BF2F99F9B9B}"/>
    <hyperlink ref="D13" location="'EU OVC'!A1" display="ICAAP information" xr:uid="{747A4378-C545-48EB-AC01-866B5DB4DBB0}"/>
    <hyperlink ref="D101" location="'EU REMA'!A1" display="Remuneration policy" xr:uid="{9F1C4AE8-941D-4338-8A30-1553603F1B4F}"/>
    <hyperlink ref="D102" location="'EU REM1'!A1" display="Remuneration awarded for the financial year" xr:uid="{EA15EAF8-B41F-42E7-9726-5662B1D34E28}"/>
    <hyperlink ref="D103" location="'EU REM2'!A1" display="Special payments to staff whose professional activities have a material impact on institutions’ risk profile (identified staff)" xr:uid="{589948CD-40CF-41CF-AD54-EE8E5E86F16E}"/>
    <hyperlink ref="D16" location="'EU CMS1'!A1" display="Comparison of modelled and standardised risk weighted exposure amounts at risk level" xr:uid="{02258C8B-D736-4B0E-87BD-FEA2A6599456}"/>
    <hyperlink ref="D17" location="'EU CMS2'!A1" display="Comparison of modelled and standardised risk weighted exposure amounts for credit risk at asset class level" xr:uid="{A2F8A524-B91B-48CE-8F46-9E057110343B}"/>
    <hyperlink ref="D81" location="'EU MRA'!A1" display="Qualitative disclosure requirements related to market risk" xr:uid="{251E16A0-C022-49AF-9312-72D16B3D436A}"/>
    <hyperlink ref="D96" location="'EU OR1'!A1" display="Operational risk losses" xr:uid="{4C2CFD2D-6761-411E-A4A0-4C7277C04A9B}"/>
    <hyperlink ref="D97" location="'EU OR2'!A1" display="Business Indicator, components and subcomponents" xr:uid="{1EBCCD78-25BF-4F06-A7D9-32294BDA5BCE}"/>
    <hyperlink ref="D98" location="'EU OR3'!A1" display="Operational risk own funds requirements and risk exposure amounts" xr:uid="{2D2C9FB3-B7D0-454B-A706-E50C2105EFCC}"/>
    <hyperlink ref="D89" location="'EU CVAA'!A1" display="Qualitative disclosure requirements related to credit valuation adjustment risk" xr:uid="{A1693D48-345C-48E6-B862-DEF4993BC4F6}"/>
    <hyperlink ref="D114" location="'Table 1A'!A1" display="Qualitative information on ESG risks" xr:uid="{015411D4-F379-44CA-A129-963645A06EE0}"/>
    <hyperlink ref="D116" location="'Template 1A'!A1" display="Simplified ESG information for SNCI and Other non-listed institutions covering both transition and physical risk" xr:uid="{1898ABA2-048E-4EFE-A9F8-38EC461C07BD}"/>
    <hyperlink ref="D91" location="'EU CVA1'!A1" display="Credit valuation adjustment risk under the Reduced Basic Approach (R-BA)" xr:uid="{2906448B-21E2-41F2-82DB-03A846AE45E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45E7-D3ED-4C7E-A738-B1E0E173D4EF}">
  <sheetPr>
    <tabColor theme="3"/>
  </sheetPr>
  <dimension ref="A1:P42"/>
  <sheetViews>
    <sheetView showGridLines="0" topLeftCell="A5" zoomScaleNormal="100" workbookViewId="0">
      <selection activeCell="E20" sqref="E20"/>
    </sheetView>
  </sheetViews>
  <sheetFormatPr baseColWidth="10" defaultColWidth="11.5546875" defaultRowHeight="14.25"/>
  <cols>
    <col min="1" max="1" width="38.44140625" customWidth="1"/>
    <col min="2" max="2" width="23.33203125" customWidth="1"/>
    <col min="3" max="3" width="11.88671875" customWidth="1"/>
    <col min="4" max="4" width="12.33203125" customWidth="1"/>
    <col min="5" max="5" width="78.21875" customWidth="1"/>
  </cols>
  <sheetData>
    <row r="1" spans="1:16" ht="14.25" customHeight="1">
      <c r="A1" s="672" t="s">
        <v>33</v>
      </c>
      <c r="B1" s="672"/>
      <c r="C1" s="672"/>
      <c r="D1" s="672"/>
      <c r="E1" s="672"/>
      <c r="F1" s="112"/>
      <c r="G1" s="112"/>
      <c r="H1" s="112"/>
      <c r="I1" s="112"/>
      <c r="J1" s="112"/>
      <c r="K1" s="112"/>
      <c r="L1" s="112"/>
      <c r="M1" s="112"/>
      <c r="N1" s="112"/>
      <c r="O1" s="112"/>
      <c r="P1" s="112"/>
    </row>
    <row r="2" spans="1:16" ht="14.25" customHeight="1">
      <c r="A2" s="672"/>
      <c r="B2" s="672"/>
      <c r="C2" s="672"/>
      <c r="D2" s="672"/>
      <c r="E2" s="672"/>
      <c r="F2" s="112"/>
      <c r="G2" s="112"/>
      <c r="H2" s="112"/>
      <c r="I2" s="112"/>
      <c r="J2" s="112"/>
      <c r="K2" s="112"/>
      <c r="L2" s="112"/>
      <c r="M2" s="112"/>
      <c r="N2" s="112"/>
      <c r="O2" s="112"/>
      <c r="P2" s="112"/>
    </row>
    <row r="3" spans="1:16">
      <c r="A3" s="15"/>
      <c r="B3" s="2"/>
      <c r="C3" s="2"/>
      <c r="D3" s="2"/>
      <c r="E3" s="2"/>
      <c r="F3" s="2"/>
      <c r="G3" s="2"/>
      <c r="H3" s="2"/>
      <c r="I3" s="2"/>
      <c r="J3" s="2"/>
      <c r="K3" s="2"/>
      <c r="L3" s="2"/>
      <c r="M3" s="2"/>
      <c r="N3" s="2"/>
      <c r="O3" s="2"/>
      <c r="P3" s="2"/>
    </row>
    <row r="5" spans="1:16">
      <c r="A5" s="236"/>
    </row>
    <row r="6" spans="1:16" ht="15">
      <c r="A6" s="301" t="s">
        <v>176</v>
      </c>
    </row>
    <row r="7" spans="1:16" ht="15" customHeight="1">
      <c r="A7" s="17"/>
      <c r="B7" s="642" t="s">
        <v>453</v>
      </c>
      <c r="C7" s="642" t="s">
        <v>454</v>
      </c>
      <c r="D7" s="642" t="s">
        <v>455</v>
      </c>
      <c r="E7" s="237"/>
    </row>
    <row r="8" spans="1:16" ht="21.75" customHeight="1">
      <c r="A8" s="17"/>
      <c r="B8" s="642"/>
      <c r="C8" s="642"/>
      <c r="D8" s="642"/>
    </row>
    <row r="9" spans="1:16" ht="29.45" customHeight="1">
      <c r="A9" s="17" t="s">
        <v>456</v>
      </c>
      <c r="B9" s="642"/>
      <c r="C9" s="642"/>
      <c r="D9" s="642"/>
    </row>
    <row r="10" spans="1:16">
      <c r="A10" s="17"/>
      <c r="B10" s="642"/>
      <c r="C10" s="642"/>
      <c r="D10" s="642"/>
    </row>
    <row r="11" spans="1:16">
      <c r="A11" s="226" t="s">
        <v>457</v>
      </c>
      <c r="B11" s="235"/>
      <c r="C11" s="235"/>
      <c r="D11" s="642"/>
    </row>
    <row r="12" spans="1:16" ht="16.5" customHeight="1">
      <c r="A12" s="72" t="s">
        <v>458</v>
      </c>
      <c r="B12" s="227">
        <v>1425505711</v>
      </c>
      <c r="C12" s="227" t="s">
        <v>9</v>
      </c>
      <c r="D12" s="228"/>
    </row>
    <row r="13" spans="1:16">
      <c r="A13" s="67" t="s">
        <v>459</v>
      </c>
      <c r="B13" s="227">
        <v>114433831764</v>
      </c>
      <c r="C13" s="227" t="s">
        <v>9</v>
      </c>
      <c r="D13" s="228"/>
    </row>
    <row r="14" spans="1:16">
      <c r="A14" s="67" t="s">
        <v>460</v>
      </c>
      <c r="B14" s="227">
        <v>15665832</v>
      </c>
      <c r="C14" s="227" t="s">
        <v>9</v>
      </c>
      <c r="D14" s="228"/>
    </row>
    <row r="15" spans="1:16">
      <c r="A15" s="67" t="s">
        <v>461</v>
      </c>
      <c r="B15" s="227">
        <v>14993411525</v>
      </c>
      <c r="C15" s="227" t="s">
        <v>9</v>
      </c>
      <c r="D15" s="228"/>
    </row>
    <row r="16" spans="1:16">
      <c r="A16" s="67" t="s">
        <v>462</v>
      </c>
      <c r="B16" s="227">
        <v>3968142024</v>
      </c>
      <c r="C16" s="227" t="s">
        <v>9</v>
      </c>
      <c r="D16" s="228"/>
    </row>
    <row r="17" spans="1:4">
      <c r="A17" s="67" t="s">
        <v>463</v>
      </c>
      <c r="B17" s="227">
        <v>1650000</v>
      </c>
      <c r="C17" s="227" t="s">
        <v>9</v>
      </c>
      <c r="D17" s="228"/>
    </row>
    <row r="18" spans="1:4">
      <c r="A18" s="67" t="s">
        <v>464</v>
      </c>
      <c r="B18" s="227">
        <v>63184433</v>
      </c>
      <c r="C18" s="227" t="s">
        <v>9</v>
      </c>
      <c r="D18" s="228"/>
    </row>
    <row r="19" spans="1:4">
      <c r="A19" s="67" t="s">
        <v>465</v>
      </c>
      <c r="B19" s="227">
        <v>111254607</v>
      </c>
      <c r="C19" s="227" t="s">
        <v>9</v>
      </c>
      <c r="D19" s="228"/>
    </row>
    <row r="20" spans="1:4">
      <c r="A20" s="67" t="s">
        <v>466</v>
      </c>
      <c r="B20" s="227">
        <v>19063</v>
      </c>
      <c r="C20" s="227" t="s">
        <v>9</v>
      </c>
      <c r="D20" s="285" t="s">
        <v>344</v>
      </c>
    </row>
    <row r="21" spans="1:4">
      <c r="A21" s="67" t="s">
        <v>467</v>
      </c>
      <c r="B21" s="227">
        <v>18533879</v>
      </c>
      <c r="C21" s="227" t="s">
        <v>9</v>
      </c>
      <c r="D21" s="228"/>
    </row>
    <row r="22" spans="1:4">
      <c r="A22" s="231" t="s">
        <v>468</v>
      </c>
      <c r="B22" s="232">
        <f>SUM(B12:B21)</f>
        <v>135031198838</v>
      </c>
      <c r="C22" s="227" t="s">
        <v>9</v>
      </c>
      <c r="D22" s="230"/>
    </row>
    <row r="23" spans="1:4">
      <c r="A23" s="67"/>
      <c r="B23" s="229"/>
      <c r="C23" s="229"/>
      <c r="D23" s="230"/>
    </row>
    <row r="24" spans="1:4">
      <c r="A24" s="234" t="s">
        <v>469</v>
      </c>
      <c r="B24" s="233"/>
      <c r="C24" s="233"/>
      <c r="D24" s="219"/>
    </row>
    <row r="25" spans="1:4">
      <c r="A25" s="67" t="s">
        <v>470</v>
      </c>
      <c r="B25" s="227">
        <v>3474784721</v>
      </c>
      <c r="C25" s="227" t="s">
        <v>9</v>
      </c>
      <c r="D25" s="228"/>
    </row>
    <row r="26" spans="1:4">
      <c r="A26" s="67" t="s">
        <v>462</v>
      </c>
      <c r="B26" s="227">
        <v>494211258</v>
      </c>
      <c r="C26" s="227" t="s">
        <v>9</v>
      </c>
      <c r="D26" s="228"/>
    </row>
    <row r="27" spans="1:4">
      <c r="A27" s="67" t="s">
        <v>471</v>
      </c>
      <c r="B27" s="227">
        <v>123336886269</v>
      </c>
      <c r="C27" s="227" t="s">
        <v>9</v>
      </c>
      <c r="D27" s="228"/>
    </row>
    <row r="28" spans="1:4">
      <c r="A28" s="67" t="s">
        <v>472</v>
      </c>
      <c r="B28" s="227">
        <v>73529189.950000003</v>
      </c>
      <c r="C28" s="227" t="s">
        <v>9</v>
      </c>
      <c r="D28" s="228"/>
    </row>
    <row r="29" spans="1:4">
      <c r="A29" s="67" t="s">
        <v>473</v>
      </c>
      <c r="B29" s="227">
        <v>1957551</v>
      </c>
      <c r="C29" s="227" t="s">
        <v>9</v>
      </c>
      <c r="D29" s="228"/>
    </row>
    <row r="30" spans="1:4">
      <c r="A30" s="72" t="s">
        <v>474</v>
      </c>
      <c r="B30" s="227">
        <v>19507834</v>
      </c>
      <c r="C30" s="227" t="s">
        <v>9</v>
      </c>
      <c r="D30" s="228"/>
    </row>
    <row r="31" spans="1:4">
      <c r="A31" s="67" t="s">
        <v>475</v>
      </c>
      <c r="B31" s="227">
        <v>854674814</v>
      </c>
      <c r="C31" s="227" t="s">
        <v>9</v>
      </c>
      <c r="D31" s="285" t="s">
        <v>399</v>
      </c>
    </row>
    <row r="32" spans="1:4">
      <c r="A32" s="231" t="s">
        <v>476</v>
      </c>
      <c r="B32" s="232">
        <f>SUM(B25:B31)</f>
        <v>128255551636.95</v>
      </c>
      <c r="C32" s="227" t="s">
        <v>9</v>
      </c>
      <c r="D32" s="228"/>
    </row>
    <row r="33" spans="1:4">
      <c r="A33" s="67"/>
      <c r="B33" s="229"/>
      <c r="C33" s="229"/>
      <c r="D33" s="228"/>
    </row>
    <row r="34" spans="1:4">
      <c r="A34" s="234" t="s">
        <v>477</v>
      </c>
      <c r="B34" s="233"/>
      <c r="C34" s="233"/>
      <c r="D34" s="219"/>
    </row>
    <row r="35" spans="1:4">
      <c r="A35" s="67" t="s">
        <v>478</v>
      </c>
      <c r="B35" s="227">
        <v>1501039914</v>
      </c>
      <c r="C35" s="227" t="s">
        <v>9</v>
      </c>
      <c r="D35" s="285" t="s">
        <v>179</v>
      </c>
    </row>
    <row r="36" spans="1:4">
      <c r="A36" s="67" t="s">
        <v>479</v>
      </c>
      <c r="B36" s="227">
        <v>4309342994</v>
      </c>
      <c r="C36" s="227" t="s">
        <v>9</v>
      </c>
      <c r="D36" s="285" t="s">
        <v>180</v>
      </c>
    </row>
    <row r="37" spans="1:4">
      <c r="A37" s="67" t="s">
        <v>480</v>
      </c>
      <c r="B37" s="227">
        <v>477727651</v>
      </c>
      <c r="C37" s="227" t="s">
        <v>9</v>
      </c>
      <c r="D37" s="285" t="s">
        <v>181</v>
      </c>
    </row>
    <row r="38" spans="1:4">
      <c r="A38" s="67" t="s">
        <v>481</v>
      </c>
      <c r="B38" s="227">
        <v>0</v>
      </c>
      <c r="C38" s="227" t="s">
        <v>9</v>
      </c>
      <c r="D38" s="285" t="s">
        <v>208</v>
      </c>
    </row>
    <row r="39" spans="1:4">
      <c r="A39" s="67" t="s">
        <v>482</v>
      </c>
      <c r="B39" s="227">
        <v>19654443</v>
      </c>
      <c r="C39" s="227" t="s">
        <v>9</v>
      </c>
      <c r="D39" s="285" t="s">
        <v>209</v>
      </c>
    </row>
    <row r="40" spans="1:4">
      <c r="A40" s="67" t="s">
        <v>483</v>
      </c>
      <c r="B40" s="76">
        <v>-107117799</v>
      </c>
      <c r="C40" s="227" t="s">
        <v>9</v>
      </c>
      <c r="D40" s="285"/>
    </row>
    <row r="41" spans="1:4">
      <c r="A41" s="72" t="s">
        <v>484</v>
      </c>
      <c r="B41" s="227">
        <v>575000000</v>
      </c>
      <c r="C41" s="227" t="s">
        <v>9</v>
      </c>
      <c r="D41" s="285" t="s">
        <v>376</v>
      </c>
    </row>
    <row r="42" spans="1:4">
      <c r="A42" s="231" t="s">
        <v>485</v>
      </c>
      <c r="B42" s="232">
        <f>SUM(B35:B41)</f>
        <v>6775647203</v>
      </c>
      <c r="C42" s="227" t="s">
        <v>9</v>
      </c>
      <c r="D42" s="228"/>
    </row>
  </sheetData>
  <mergeCells count="4">
    <mergeCell ref="A1:E2"/>
    <mergeCell ref="D7:D11"/>
    <mergeCell ref="B7:B10"/>
    <mergeCell ref="C7:C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7B6D2-769C-4325-A28A-DBD945BD5059}">
  <sheetPr>
    <tabColor theme="3"/>
  </sheetPr>
  <dimension ref="A1:U50"/>
  <sheetViews>
    <sheetView showGridLines="0" zoomScale="85" zoomScaleNormal="85" workbookViewId="0">
      <selection activeCell="H4" sqref="H4"/>
    </sheetView>
  </sheetViews>
  <sheetFormatPr baseColWidth="10" defaultColWidth="11.5546875" defaultRowHeight="14.25"/>
  <cols>
    <col min="1" max="1" width="10" customWidth="1"/>
    <col min="2" max="2" width="73.109375" customWidth="1"/>
    <col min="3" max="9" width="20" customWidth="1"/>
  </cols>
  <sheetData>
    <row r="1" spans="1:21" ht="14.25" customHeight="1">
      <c r="A1" s="627" t="s">
        <v>35</v>
      </c>
      <c r="B1" s="627"/>
      <c r="C1" s="627"/>
      <c r="D1" s="627"/>
      <c r="E1" s="627"/>
      <c r="F1" s="627"/>
      <c r="G1" s="627"/>
      <c r="H1" s="627"/>
      <c r="I1" s="627"/>
      <c r="J1" s="627"/>
      <c r="K1" s="627"/>
      <c r="L1" s="627"/>
      <c r="M1" s="627"/>
      <c r="N1" s="627"/>
      <c r="O1" s="627"/>
      <c r="P1" s="627"/>
      <c r="Q1" s="627"/>
      <c r="R1" s="627"/>
      <c r="S1" s="627"/>
      <c r="T1" s="627"/>
      <c r="U1" s="627"/>
    </row>
    <row r="2" spans="1:21" ht="14.25" customHeight="1">
      <c r="A2" s="627"/>
      <c r="B2" s="627"/>
      <c r="C2" s="627"/>
      <c r="D2" s="627"/>
      <c r="E2" s="627"/>
      <c r="F2" s="627"/>
      <c r="G2" s="627"/>
      <c r="H2" s="627"/>
      <c r="I2" s="627"/>
      <c r="J2" s="627"/>
      <c r="K2" s="627"/>
      <c r="L2" s="627"/>
      <c r="M2" s="627"/>
      <c r="N2" s="627"/>
      <c r="O2" s="627"/>
      <c r="P2" s="627"/>
      <c r="Q2" s="627"/>
      <c r="R2" s="627"/>
      <c r="S2" s="627"/>
      <c r="T2" s="627"/>
      <c r="U2" s="627"/>
    </row>
    <row r="3" spans="1:21">
      <c r="A3" s="15"/>
      <c r="B3" s="2"/>
      <c r="C3" s="2"/>
      <c r="D3" s="2"/>
      <c r="E3" s="2"/>
      <c r="F3" s="2"/>
      <c r="G3" s="2"/>
      <c r="H3" s="2"/>
      <c r="I3" s="2"/>
    </row>
    <row r="4" spans="1:21">
      <c r="A4" s="2"/>
      <c r="B4" s="2"/>
      <c r="C4" s="2"/>
      <c r="D4" s="2"/>
      <c r="E4" s="2"/>
      <c r="F4" s="2"/>
      <c r="G4" s="2"/>
      <c r="H4" s="2"/>
      <c r="I4" s="2"/>
    </row>
    <row r="5" spans="1:21">
      <c r="B5" s="2"/>
      <c r="C5" s="2"/>
      <c r="D5" s="2"/>
      <c r="E5" s="2"/>
      <c r="F5" s="2"/>
      <c r="G5" s="2"/>
      <c r="H5" s="2"/>
      <c r="I5" s="2"/>
    </row>
    <row r="6" spans="1:21">
      <c r="A6" s="93"/>
      <c r="B6" s="2"/>
      <c r="C6" s="2"/>
      <c r="D6" s="2"/>
      <c r="E6" s="2"/>
      <c r="F6" s="2"/>
      <c r="G6" s="2"/>
      <c r="H6" s="2"/>
      <c r="I6" s="2"/>
    </row>
    <row r="7" spans="1:21">
      <c r="A7" s="86" t="s">
        <v>486</v>
      </c>
      <c r="B7" s="87"/>
      <c r="C7" s="87"/>
      <c r="D7" s="87"/>
      <c r="E7" s="87"/>
      <c r="F7" s="87"/>
      <c r="G7" s="88"/>
      <c r="H7" s="88"/>
      <c r="I7" s="87"/>
    </row>
    <row r="8" spans="1:21">
      <c r="A8" s="3">
        <v>1</v>
      </c>
      <c r="B8" s="67" t="s">
        <v>487</v>
      </c>
      <c r="C8" s="68" t="s">
        <v>488</v>
      </c>
      <c r="D8" s="68" t="s">
        <v>488</v>
      </c>
      <c r="E8" s="68" t="s">
        <v>488</v>
      </c>
      <c r="F8" s="68" t="s">
        <v>488</v>
      </c>
      <c r="G8" s="73" t="s">
        <v>488</v>
      </c>
      <c r="H8" s="73" t="s">
        <v>488</v>
      </c>
      <c r="I8" s="68" t="s">
        <v>488</v>
      </c>
      <c r="J8" s="1"/>
      <c r="K8" s="1"/>
    </row>
    <row r="9" spans="1:21">
      <c r="A9" s="3">
        <v>2</v>
      </c>
      <c r="B9" s="67" t="s">
        <v>489</v>
      </c>
      <c r="C9" s="68" t="s">
        <v>490</v>
      </c>
      <c r="D9" s="68" t="s">
        <v>491</v>
      </c>
      <c r="E9" s="68" t="s">
        <v>492</v>
      </c>
      <c r="F9" s="68" t="s">
        <v>493</v>
      </c>
      <c r="G9" s="68" t="s">
        <v>494</v>
      </c>
      <c r="H9" s="68" t="s">
        <v>495</v>
      </c>
      <c r="I9" s="68" t="s">
        <v>1541</v>
      </c>
      <c r="J9" s="1"/>
      <c r="K9" s="1"/>
    </row>
    <row r="10" spans="1:21">
      <c r="A10" s="59">
        <v>3</v>
      </c>
      <c r="B10" s="69" t="s">
        <v>496</v>
      </c>
      <c r="C10" s="70" t="s">
        <v>497</v>
      </c>
      <c r="D10" s="70" t="s">
        <v>497</v>
      </c>
      <c r="E10" s="70" t="s">
        <v>497</v>
      </c>
      <c r="F10" s="70" t="s">
        <v>497</v>
      </c>
      <c r="G10" s="70" t="s">
        <v>497</v>
      </c>
      <c r="H10" s="70" t="s">
        <v>497</v>
      </c>
      <c r="I10" s="70" t="s">
        <v>497</v>
      </c>
      <c r="J10" s="1"/>
      <c r="K10" s="1"/>
    </row>
    <row r="11" spans="1:21" ht="15" customHeight="1">
      <c r="A11" s="48" t="s">
        <v>498</v>
      </c>
      <c r="B11" s="48" t="s">
        <v>499</v>
      </c>
      <c r="C11" s="71"/>
      <c r="D11" s="71"/>
      <c r="E11" s="71"/>
      <c r="F11" s="71"/>
      <c r="G11" s="89"/>
      <c r="H11" s="89"/>
      <c r="I11" s="71"/>
      <c r="J11" s="1"/>
      <c r="K11" s="1"/>
    </row>
    <row r="12" spans="1:21">
      <c r="A12" s="45">
        <v>4</v>
      </c>
      <c r="B12" s="72" t="s">
        <v>500</v>
      </c>
      <c r="C12" s="73" t="s">
        <v>501</v>
      </c>
      <c r="D12" s="73" t="s">
        <v>501</v>
      </c>
      <c r="E12" s="73" t="s">
        <v>501</v>
      </c>
      <c r="F12" s="73" t="s">
        <v>502</v>
      </c>
      <c r="G12" s="73" t="s">
        <v>502</v>
      </c>
      <c r="H12" s="73" t="s">
        <v>502</v>
      </c>
      <c r="I12" s="73" t="s">
        <v>502</v>
      </c>
      <c r="J12" s="1"/>
      <c r="K12" s="1"/>
    </row>
    <row r="13" spans="1:21">
      <c r="A13" s="44">
        <v>5</v>
      </c>
      <c r="B13" s="67" t="s">
        <v>503</v>
      </c>
      <c r="C13" s="68" t="s">
        <v>501</v>
      </c>
      <c r="D13" s="68" t="s">
        <v>501</v>
      </c>
      <c r="E13" s="68" t="s">
        <v>501</v>
      </c>
      <c r="F13" s="68" t="s">
        <v>502</v>
      </c>
      <c r="G13" s="68" t="s">
        <v>502</v>
      </c>
      <c r="H13" s="68" t="s">
        <v>502</v>
      </c>
      <c r="I13" s="68" t="s">
        <v>502</v>
      </c>
      <c r="J13" s="1"/>
      <c r="K13" s="1"/>
    </row>
    <row r="14" spans="1:21">
      <c r="A14" s="44">
        <v>6</v>
      </c>
      <c r="B14" s="67" t="s">
        <v>504</v>
      </c>
      <c r="C14" s="68" t="s">
        <v>505</v>
      </c>
      <c r="D14" s="68" t="s">
        <v>505</v>
      </c>
      <c r="E14" s="68" t="s">
        <v>505</v>
      </c>
      <c r="F14" s="68" t="s">
        <v>505</v>
      </c>
      <c r="G14" s="68" t="s">
        <v>505</v>
      </c>
      <c r="H14" s="68" t="s">
        <v>505</v>
      </c>
      <c r="I14" s="68" t="s">
        <v>505</v>
      </c>
      <c r="J14" s="1"/>
      <c r="K14" s="1"/>
    </row>
    <row r="15" spans="1:21">
      <c r="A15" s="44">
        <v>7</v>
      </c>
      <c r="B15" s="67" t="s">
        <v>506</v>
      </c>
      <c r="C15" s="68" t="s">
        <v>507</v>
      </c>
      <c r="D15" s="68" t="s">
        <v>507</v>
      </c>
      <c r="E15" s="68" t="s">
        <v>507</v>
      </c>
      <c r="F15" s="68" t="s">
        <v>475</v>
      </c>
      <c r="G15" s="68" t="s">
        <v>475</v>
      </c>
      <c r="H15" s="68" t="s">
        <v>475</v>
      </c>
      <c r="I15" s="68" t="s">
        <v>475</v>
      </c>
      <c r="J15" s="1"/>
      <c r="K15" s="1"/>
    </row>
    <row r="16" spans="1:21">
      <c r="A16" s="44">
        <v>8</v>
      </c>
      <c r="B16" s="67" t="s">
        <v>508</v>
      </c>
      <c r="C16" s="68">
        <v>100</v>
      </c>
      <c r="D16" s="68">
        <v>200</v>
      </c>
      <c r="E16" s="68">
        <v>275</v>
      </c>
      <c r="F16" s="68">
        <v>75</v>
      </c>
      <c r="G16" s="68">
        <v>375</v>
      </c>
      <c r="H16" s="68">
        <v>250</v>
      </c>
      <c r="I16" s="68">
        <v>150</v>
      </c>
      <c r="J16" s="1"/>
      <c r="K16" s="1"/>
    </row>
    <row r="17" spans="1:16">
      <c r="A17" s="44">
        <v>9</v>
      </c>
      <c r="B17" s="67" t="s">
        <v>509</v>
      </c>
      <c r="C17" s="68">
        <v>100</v>
      </c>
      <c r="D17" s="68">
        <v>200</v>
      </c>
      <c r="E17" s="68">
        <v>275</v>
      </c>
      <c r="F17" s="68">
        <v>75</v>
      </c>
      <c r="G17" s="68">
        <v>375</v>
      </c>
      <c r="H17" s="68">
        <v>250</v>
      </c>
      <c r="I17" s="68">
        <v>150</v>
      </c>
      <c r="J17" s="1"/>
      <c r="K17" s="1"/>
    </row>
    <row r="18" spans="1:16">
      <c r="A18" s="44" t="s">
        <v>510</v>
      </c>
      <c r="B18" s="67" t="s">
        <v>511</v>
      </c>
      <c r="C18" s="68">
        <v>100</v>
      </c>
      <c r="D18" s="68">
        <v>100</v>
      </c>
      <c r="E18" s="68">
        <v>100</v>
      </c>
      <c r="F18" s="68">
        <v>100</v>
      </c>
      <c r="G18" s="68">
        <v>100</v>
      </c>
      <c r="H18" s="68">
        <v>100</v>
      </c>
      <c r="I18" s="68">
        <v>100</v>
      </c>
      <c r="J18" s="1"/>
      <c r="K18" s="1"/>
    </row>
    <row r="19" spans="1:16">
      <c r="A19" s="44" t="s">
        <v>512</v>
      </c>
      <c r="B19" s="67" t="s">
        <v>513</v>
      </c>
      <c r="C19" s="68">
        <v>100</v>
      </c>
      <c r="D19" s="68">
        <v>100</v>
      </c>
      <c r="E19" s="68">
        <v>100</v>
      </c>
      <c r="F19" s="68">
        <v>100</v>
      </c>
      <c r="G19" s="68">
        <v>100</v>
      </c>
      <c r="H19" s="68">
        <v>100</v>
      </c>
      <c r="I19" s="68">
        <v>100</v>
      </c>
      <c r="J19" s="1"/>
      <c r="K19" s="1"/>
    </row>
    <row r="20" spans="1:16">
      <c r="A20" s="44">
        <v>10</v>
      </c>
      <c r="B20" s="67" t="s">
        <v>514</v>
      </c>
      <c r="C20" s="68" t="s">
        <v>515</v>
      </c>
      <c r="D20" s="68" t="s">
        <v>515</v>
      </c>
      <c r="E20" s="68" t="s">
        <v>515</v>
      </c>
      <c r="F20" s="68" t="s">
        <v>516</v>
      </c>
      <c r="G20" s="68" t="s">
        <v>516</v>
      </c>
      <c r="H20" s="68" t="s">
        <v>516</v>
      </c>
      <c r="I20" s="68" t="s">
        <v>516</v>
      </c>
      <c r="J20" s="1"/>
      <c r="K20" s="1"/>
    </row>
    <row r="21" spans="1:16">
      <c r="A21" s="44">
        <v>11</v>
      </c>
      <c r="B21" s="67" t="s">
        <v>517</v>
      </c>
      <c r="C21" s="224" t="s">
        <v>518</v>
      </c>
      <c r="D21" s="225" t="s">
        <v>519</v>
      </c>
      <c r="E21" s="225" t="s">
        <v>520</v>
      </c>
      <c r="F21" s="224" t="s">
        <v>521</v>
      </c>
      <c r="G21" s="225" t="s">
        <v>522</v>
      </c>
      <c r="H21" s="225" t="s">
        <v>523</v>
      </c>
      <c r="I21" s="224" t="s">
        <v>1542</v>
      </c>
      <c r="J21" s="1"/>
      <c r="K21" s="1"/>
    </row>
    <row r="22" spans="1:16">
      <c r="A22" s="44">
        <v>12</v>
      </c>
      <c r="B22" s="67" t="s">
        <v>524</v>
      </c>
      <c r="C22" s="68" t="s">
        <v>525</v>
      </c>
      <c r="D22" s="68" t="s">
        <v>525</v>
      </c>
      <c r="E22" s="68" t="s">
        <v>525</v>
      </c>
      <c r="F22" s="68" t="s">
        <v>526</v>
      </c>
      <c r="G22" s="68" t="s">
        <v>526</v>
      </c>
      <c r="H22" s="68" t="s">
        <v>526</v>
      </c>
      <c r="I22" s="68" t="s">
        <v>526</v>
      </c>
      <c r="J22" s="1"/>
      <c r="K22" s="1"/>
    </row>
    <row r="23" spans="1:16">
      <c r="A23" s="44">
        <v>13</v>
      </c>
      <c r="B23" s="67" t="s">
        <v>527</v>
      </c>
      <c r="C23" s="68" t="s">
        <v>525</v>
      </c>
      <c r="D23" s="68" t="s">
        <v>525</v>
      </c>
      <c r="E23" s="68" t="s">
        <v>525</v>
      </c>
      <c r="F23" s="224" t="s">
        <v>528</v>
      </c>
      <c r="G23" s="68" t="s">
        <v>529</v>
      </c>
      <c r="H23" s="225" t="s">
        <v>530</v>
      </c>
      <c r="I23" s="68" t="s">
        <v>1543</v>
      </c>
      <c r="J23" s="1"/>
      <c r="K23" s="1"/>
    </row>
    <row r="24" spans="1:16">
      <c r="A24" s="44">
        <v>14</v>
      </c>
      <c r="B24" s="67" t="s">
        <v>531</v>
      </c>
      <c r="C24" s="68" t="s">
        <v>532</v>
      </c>
      <c r="D24" s="68" t="s">
        <v>532</v>
      </c>
      <c r="E24" s="68" t="s">
        <v>532</v>
      </c>
      <c r="F24" s="68" t="s">
        <v>532</v>
      </c>
      <c r="G24" s="68" t="s">
        <v>532</v>
      </c>
      <c r="H24" s="68" t="s">
        <v>532</v>
      </c>
      <c r="I24" s="68" t="s">
        <v>532</v>
      </c>
      <c r="J24" s="1"/>
      <c r="K24" s="1"/>
    </row>
    <row r="25" spans="1:16" ht="183.75" customHeight="1">
      <c r="A25" s="44">
        <v>15</v>
      </c>
      <c r="B25" s="67" t="s">
        <v>533</v>
      </c>
      <c r="C25" s="68" t="s">
        <v>1544</v>
      </c>
      <c r="D25" s="68" t="s">
        <v>1545</v>
      </c>
      <c r="E25" s="68" t="s">
        <v>1546</v>
      </c>
      <c r="F25" s="68" t="s">
        <v>1547</v>
      </c>
      <c r="G25" s="68" t="s">
        <v>1548</v>
      </c>
      <c r="H25" s="68" t="s">
        <v>1549</v>
      </c>
      <c r="I25" s="68" t="s">
        <v>1550</v>
      </c>
      <c r="J25" s="1"/>
      <c r="K25" s="1"/>
    </row>
    <row r="26" spans="1:16" ht="25.5">
      <c r="A26" s="60">
        <v>16</v>
      </c>
      <c r="B26" s="69" t="s">
        <v>534</v>
      </c>
      <c r="C26" s="70" t="s">
        <v>535</v>
      </c>
      <c r="D26" s="70" t="s">
        <v>535</v>
      </c>
      <c r="E26" s="70" t="s">
        <v>535</v>
      </c>
      <c r="F26" s="70" t="s">
        <v>535</v>
      </c>
      <c r="G26" s="70" t="s">
        <v>535</v>
      </c>
      <c r="H26" s="70" t="s">
        <v>535</v>
      </c>
      <c r="I26" s="70" t="s">
        <v>535</v>
      </c>
      <c r="J26" s="1"/>
      <c r="K26" s="4"/>
    </row>
    <row r="27" spans="1:16" ht="14.25" customHeight="1">
      <c r="A27" s="74" t="s">
        <v>536</v>
      </c>
      <c r="B27" s="48"/>
      <c r="C27" s="71"/>
      <c r="D27" s="71"/>
      <c r="E27" s="71"/>
      <c r="F27" s="71"/>
      <c r="G27" s="89"/>
      <c r="H27" s="89"/>
      <c r="I27" s="71"/>
    </row>
    <row r="28" spans="1:16">
      <c r="A28" s="45">
        <v>17</v>
      </c>
      <c r="B28" s="72" t="s">
        <v>537</v>
      </c>
      <c r="C28" s="73" t="s">
        <v>538</v>
      </c>
      <c r="D28" s="73" t="s">
        <v>538</v>
      </c>
      <c r="E28" s="73" t="s">
        <v>538</v>
      </c>
      <c r="F28" s="73" t="s">
        <v>538</v>
      </c>
      <c r="G28" s="73" t="s">
        <v>538</v>
      </c>
      <c r="H28" s="73" t="s">
        <v>538</v>
      </c>
      <c r="I28" s="73" t="s">
        <v>538</v>
      </c>
      <c r="J28" s="1"/>
      <c r="K28" s="1"/>
      <c r="L28" s="1"/>
      <c r="M28" s="1"/>
      <c r="N28" s="1"/>
      <c r="O28" s="1"/>
      <c r="P28" s="1"/>
    </row>
    <row r="29" spans="1:16" ht="25.5">
      <c r="A29" s="44">
        <v>18</v>
      </c>
      <c r="B29" s="67" t="s">
        <v>539</v>
      </c>
      <c r="C29" s="68" t="s">
        <v>540</v>
      </c>
      <c r="D29" s="68" t="s">
        <v>541</v>
      </c>
      <c r="E29" s="68" t="s">
        <v>542</v>
      </c>
      <c r="F29" s="68" t="s">
        <v>543</v>
      </c>
      <c r="G29" s="68" t="s">
        <v>544</v>
      </c>
      <c r="H29" s="68" t="s">
        <v>545</v>
      </c>
      <c r="I29" s="68" t="s">
        <v>1551</v>
      </c>
      <c r="J29" s="1"/>
      <c r="K29" s="1"/>
      <c r="L29" s="1"/>
      <c r="M29" s="1"/>
      <c r="N29" s="1"/>
      <c r="O29" s="1"/>
      <c r="P29" s="1"/>
    </row>
    <row r="30" spans="1:16">
      <c r="A30" s="44">
        <v>19</v>
      </c>
      <c r="B30" s="67" t="s">
        <v>546</v>
      </c>
      <c r="C30" s="68" t="s">
        <v>547</v>
      </c>
      <c r="D30" s="68" t="s">
        <v>547</v>
      </c>
      <c r="E30" s="68" t="s">
        <v>547</v>
      </c>
      <c r="F30" s="68" t="s">
        <v>547</v>
      </c>
      <c r="G30" s="68" t="s">
        <v>547</v>
      </c>
      <c r="H30" s="68" t="s">
        <v>547</v>
      </c>
      <c r="I30" s="68" t="s">
        <v>547</v>
      </c>
      <c r="J30" s="1"/>
      <c r="K30" s="1"/>
      <c r="L30" s="1"/>
      <c r="M30" s="1"/>
      <c r="N30" s="1"/>
      <c r="O30" s="1"/>
      <c r="P30" s="1"/>
    </row>
    <row r="31" spans="1:16">
      <c r="A31" s="44" t="s">
        <v>355</v>
      </c>
      <c r="B31" s="67" t="s">
        <v>548</v>
      </c>
      <c r="C31" s="68" t="s">
        <v>549</v>
      </c>
      <c r="D31" s="68" t="s">
        <v>549</v>
      </c>
      <c r="E31" s="68" t="s">
        <v>549</v>
      </c>
      <c r="F31" s="68" t="s">
        <v>549</v>
      </c>
      <c r="G31" s="68" t="s">
        <v>549</v>
      </c>
      <c r="H31" s="68" t="s">
        <v>549</v>
      </c>
      <c r="I31" s="68" t="s">
        <v>549</v>
      </c>
      <c r="J31" s="1"/>
      <c r="K31" s="1"/>
      <c r="L31" s="1"/>
      <c r="M31" s="1"/>
      <c r="N31" s="1"/>
      <c r="O31" s="1"/>
      <c r="P31" s="1"/>
    </row>
    <row r="32" spans="1:16">
      <c r="A32" s="44" t="s">
        <v>357</v>
      </c>
      <c r="B32" s="67" t="s">
        <v>550</v>
      </c>
      <c r="C32" s="68" t="s">
        <v>549</v>
      </c>
      <c r="D32" s="68" t="s">
        <v>549</v>
      </c>
      <c r="E32" s="68" t="s">
        <v>549</v>
      </c>
      <c r="F32" s="68" t="s">
        <v>549</v>
      </c>
      <c r="G32" s="68" t="s">
        <v>549</v>
      </c>
      <c r="H32" s="68" t="s">
        <v>549</v>
      </c>
      <c r="I32" s="68" t="s">
        <v>549</v>
      </c>
      <c r="J32" s="1"/>
      <c r="K32" s="1"/>
      <c r="L32" s="1"/>
      <c r="M32" s="1"/>
      <c r="N32" s="1"/>
      <c r="O32" s="1"/>
      <c r="P32" s="1"/>
    </row>
    <row r="33" spans="1:16">
      <c r="A33" s="44">
        <v>21</v>
      </c>
      <c r="B33" s="67" t="s">
        <v>551</v>
      </c>
      <c r="C33" s="68" t="s">
        <v>547</v>
      </c>
      <c r="D33" s="68" t="s">
        <v>547</v>
      </c>
      <c r="E33" s="68" t="s">
        <v>547</v>
      </c>
      <c r="F33" s="68" t="s">
        <v>547</v>
      </c>
      <c r="G33" s="68" t="s">
        <v>547</v>
      </c>
      <c r="H33" s="68" t="s">
        <v>547</v>
      </c>
      <c r="I33" s="68" t="s">
        <v>547</v>
      </c>
      <c r="J33" s="1"/>
      <c r="K33" s="1"/>
      <c r="L33" s="1"/>
      <c r="M33" s="1"/>
      <c r="N33" s="1"/>
      <c r="O33" s="1"/>
      <c r="P33" s="1"/>
    </row>
    <row r="34" spans="1:16">
      <c r="A34" s="44">
        <v>22</v>
      </c>
      <c r="B34" s="67" t="s">
        <v>552</v>
      </c>
      <c r="C34" s="68" t="s">
        <v>532</v>
      </c>
      <c r="D34" s="68" t="s">
        <v>532</v>
      </c>
      <c r="E34" s="68" t="s">
        <v>532</v>
      </c>
      <c r="F34" s="68" t="s">
        <v>532</v>
      </c>
      <c r="G34" s="68" t="s">
        <v>532</v>
      </c>
      <c r="H34" s="68" t="s">
        <v>532</v>
      </c>
      <c r="I34" s="68" t="s">
        <v>532</v>
      </c>
      <c r="J34" s="1"/>
      <c r="K34" s="1"/>
      <c r="L34" s="1"/>
      <c r="M34" s="1"/>
      <c r="N34" s="1"/>
      <c r="O34" s="1"/>
      <c r="P34" s="1"/>
    </row>
    <row r="35" spans="1:16" ht="38.25">
      <c r="A35" s="44">
        <v>23</v>
      </c>
      <c r="B35" s="67" t="s">
        <v>553</v>
      </c>
      <c r="C35" s="68" t="s">
        <v>554</v>
      </c>
      <c r="D35" s="68" t="s">
        <v>554</v>
      </c>
      <c r="E35" s="68" t="s">
        <v>554</v>
      </c>
      <c r="F35" s="68" t="s">
        <v>547</v>
      </c>
      <c r="G35" s="68" t="s">
        <v>547</v>
      </c>
      <c r="H35" s="68" t="s">
        <v>547</v>
      </c>
      <c r="I35" s="68" t="s">
        <v>547</v>
      </c>
      <c r="J35" s="1"/>
      <c r="K35" s="1"/>
      <c r="L35" s="1"/>
      <c r="M35" s="1"/>
      <c r="N35" s="1"/>
      <c r="O35" s="1"/>
      <c r="P35" s="1"/>
    </row>
    <row r="36" spans="1:16">
      <c r="A36" s="44">
        <v>24</v>
      </c>
      <c r="B36" s="67" t="s">
        <v>555</v>
      </c>
      <c r="C36" s="68" t="s">
        <v>9</v>
      </c>
      <c r="D36" s="68" t="s">
        <v>9</v>
      </c>
      <c r="E36" s="68" t="s">
        <v>9</v>
      </c>
      <c r="F36" s="68" t="s">
        <v>9</v>
      </c>
      <c r="G36" s="68" t="s">
        <v>9</v>
      </c>
      <c r="H36" s="68" t="s">
        <v>9</v>
      </c>
      <c r="I36" s="68" t="s">
        <v>9</v>
      </c>
      <c r="J36" s="1"/>
      <c r="K36" s="1"/>
      <c r="L36" s="1"/>
      <c r="M36" s="1"/>
      <c r="N36" s="1"/>
      <c r="O36" s="1"/>
      <c r="P36" s="1"/>
    </row>
    <row r="37" spans="1:16">
      <c r="A37" s="44">
        <v>25</v>
      </c>
      <c r="B37" s="67" t="s">
        <v>556</v>
      </c>
      <c r="C37" s="68" t="s">
        <v>9</v>
      </c>
      <c r="D37" s="68" t="s">
        <v>9</v>
      </c>
      <c r="E37" s="68" t="s">
        <v>9</v>
      </c>
      <c r="F37" s="68" t="s">
        <v>9</v>
      </c>
      <c r="G37" s="68" t="s">
        <v>9</v>
      </c>
      <c r="H37" s="68" t="s">
        <v>9</v>
      </c>
      <c r="I37" s="68" t="s">
        <v>9</v>
      </c>
      <c r="J37" s="1"/>
      <c r="K37" s="1"/>
      <c r="L37" s="1"/>
      <c r="M37" s="1"/>
      <c r="N37" s="1"/>
      <c r="O37" s="1"/>
      <c r="P37" s="1"/>
    </row>
    <row r="38" spans="1:16">
      <c r="A38" s="44">
        <v>26</v>
      </c>
      <c r="B38" s="67" t="s">
        <v>557</v>
      </c>
      <c r="C38" s="68" t="s">
        <v>9</v>
      </c>
      <c r="D38" s="68" t="s">
        <v>9</v>
      </c>
      <c r="E38" s="68" t="s">
        <v>9</v>
      </c>
      <c r="F38" s="68" t="s">
        <v>9</v>
      </c>
      <c r="G38" s="68" t="s">
        <v>9</v>
      </c>
      <c r="H38" s="68" t="s">
        <v>9</v>
      </c>
      <c r="I38" s="68" t="s">
        <v>9</v>
      </c>
      <c r="J38" s="1"/>
      <c r="K38" s="1"/>
      <c r="L38" s="1"/>
      <c r="M38" s="1"/>
      <c r="N38" s="1"/>
      <c r="O38" s="1"/>
      <c r="P38" s="1"/>
    </row>
    <row r="39" spans="1:16">
      <c r="A39" s="44">
        <v>27</v>
      </c>
      <c r="B39" s="67" t="s">
        <v>558</v>
      </c>
      <c r="C39" s="68" t="s">
        <v>559</v>
      </c>
      <c r="D39" s="68" t="s">
        <v>559</v>
      </c>
      <c r="E39" s="68" t="s">
        <v>559</v>
      </c>
      <c r="F39" s="68" t="s">
        <v>9</v>
      </c>
      <c r="G39" s="68" t="s">
        <v>9</v>
      </c>
      <c r="H39" s="68" t="s">
        <v>9</v>
      </c>
      <c r="I39" s="68" t="s">
        <v>9</v>
      </c>
      <c r="J39" s="1"/>
      <c r="K39" s="1"/>
      <c r="L39" s="1"/>
      <c r="M39" s="1"/>
      <c r="N39" s="1"/>
      <c r="O39" s="1"/>
      <c r="P39" s="1"/>
    </row>
    <row r="40" spans="1:16">
      <c r="A40" s="44">
        <v>28</v>
      </c>
      <c r="B40" s="67" t="s">
        <v>560</v>
      </c>
      <c r="C40" s="68" t="s">
        <v>501</v>
      </c>
      <c r="D40" s="68" t="s">
        <v>501</v>
      </c>
      <c r="E40" s="68" t="s">
        <v>501</v>
      </c>
      <c r="F40" s="68" t="s">
        <v>9</v>
      </c>
      <c r="G40" s="68" t="s">
        <v>9</v>
      </c>
      <c r="H40" s="68" t="s">
        <v>9</v>
      </c>
      <c r="I40" s="68" t="s">
        <v>9</v>
      </c>
      <c r="J40" s="1"/>
      <c r="K40" s="1"/>
      <c r="L40" s="1"/>
      <c r="M40" s="1"/>
      <c r="N40" s="1"/>
      <c r="O40" s="1"/>
      <c r="P40" s="1"/>
    </row>
    <row r="41" spans="1:16">
      <c r="A41" s="44">
        <v>29</v>
      </c>
      <c r="B41" s="67" t="s">
        <v>561</v>
      </c>
      <c r="C41" s="68" t="s">
        <v>488</v>
      </c>
      <c r="D41" s="68" t="s">
        <v>488</v>
      </c>
      <c r="E41" s="68" t="s">
        <v>488</v>
      </c>
      <c r="F41" s="68" t="s">
        <v>9</v>
      </c>
      <c r="G41" s="68" t="s">
        <v>9</v>
      </c>
      <c r="H41" s="68" t="s">
        <v>9</v>
      </c>
      <c r="I41" s="68" t="s">
        <v>9</v>
      </c>
      <c r="J41" s="1"/>
      <c r="K41" s="1"/>
      <c r="L41" s="1"/>
      <c r="M41" s="1"/>
      <c r="N41" s="1"/>
      <c r="O41" s="1"/>
      <c r="P41" s="1"/>
    </row>
    <row r="42" spans="1:16">
      <c r="A42" s="44">
        <v>30</v>
      </c>
      <c r="B42" s="67" t="s">
        <v>562</v>
      </c>
      <c r="C42" s="68" t="s">
        <v>532</v>
      </c>
      <c r="D42" s="68" t="s">
        <v>532</v>
      </c>
      <c r="E42" s="68" t="s">
        <v>532</v>
      </c>
      <c r="F42" s="68" t="s">
        <v>547</v>
      </c>
      <c r="G42" s="68" t="s">
        <v>547</v>
      </c>
      <c r="H42" s="68" t="s">
        <v>547</v>
      </c>
      <c r="I42" s="68" t="s">
        <v>547</v>
      </c>
      <c r="J42" s="1"/>
      <c r="K42" s="1"/>
      <c r="L42" s="1"/>
      <c r="M42" s="1"/>
      <c r="N42" s="1"/>
      <c r="O42" s="1"/>
      <c r="P42" s="1"/>
    </row>
    <row r="43" spans="1:16" ht="76.5">
      <c r="A43" s="44">
        <v>31</v>
      </c>
      <c r="B43" s="75" t="s">
        <v>563</v>
      </c>
      <c r="C43" s="68" t="s">
        <v>564</v>
      </c>
      <c r="D43" s="68" t="s">
        <v>564</v>
      </c>
      <c r="E43" s="68" t="s">
        <v>564</v>
      </c>
      <c r="F43" s="68" t="s">
        <v>9</v>
      </c>
      <c r="G43" s="68" t="s">
        <v>9</v>
      </c>
      <c r="H43" s="68" t="s">
        <v>9</v>
      </c>
      <c r="I43" s="68" t="s">
        <v>9</v>
      </c>
      <c r="J43" s="1"/>
      <c r="K43" s="1"/>
      <c r="L43" s="1"/>
      <c r="M43" s="1"/>
      <c r="N43" s="1"/>
      <c r="O43" s="1"/>
      <c r="P43" s="1"/>
    </row>
    <row r="44" spans="1:16">
      <c r="A44" s="44">
        <v>32</v>
      </c>
      <c r="B44" s="67" t="s">
        <v>565</v>
      </c>
      <c r="C44" s="68" t="s">
        <v>566</v>
      </c>
      <c r="D44" s="68" t="s">
        <v>566</v>
      </c>
      <c r="E44" s="68" t="s">
        <v>566</v>
      </c>
      <c r="F44" s="68" t="s">
        <v>9</v>
      </c>
      <c r="G44" s="68" t="s">
        <v>9</v>
      </c>
      <c r="H44" s="68" t="s">
        <v>9</v>
      </c>
      <c r="I44" s="68" t="s">
        <v>9</v>
      </c>
      <c r="J44" s="1"/>
      <c r="K44" s="1"/>
      <c r="L44" s="1"/>
      <c r="M44" s="1"/>
      <c r="N44" s="1"/>
      <c r="O44" s="1"/>
      <c r="P44" s="1"/>
    </row>
    <row r="45" spans="1:16">
      <c r="A45" s="44">
        <v>33</v>
      </c>
      <c r="B45" s="67" t="s">
        <v>567</v>
      </c>
      <c r="C45" s="68" t="s">
        <v>568</v>
      </c>
      <c r="D45" s="68" t="s">
        <v>568</v>
      </c>
      <c r="E45" s="68" t="s">
        <v>568</v>
      </c>
      <c r="F45" s="68" t="s">
        <v>9</v>
      </c>
      <c r="G45" s="68" t="s">
        <v>9</v>
      </c>
      <c r="H45" s="68" t="s">
        <v>9</v>
      </c>
      <c r="I45" s="68" t="s">
        <v>9</v>
      </c>
      <c r="J45" s="1"/>
      <c r="K45" s="1"/>
      <c r="L45" s="1"/>
      <c r="M45" s="1"/>
      <c r="N45" s="1"/>
      <c r="O45" s="1"/>
      <c r="P45" s="1"/>
    </row>
    <row r="46" spans="1:16">
      <c r="A46" s="44">
        <v>34</v>
      </c>
      <c r="B46" s="67" t="s">
        <v>569</v>
      </c>
      <c r="C46" s="68" t="s">
        <v>9</v>
      </c>
      <c r="D46" s="68" t="s">
        <v>9</v>
      </c>
      <c r="E46" s="68" t="s">
        <v>9</v>
      </c>
      <c r="F46" s="68" t="s">
        <v>9</v>
      </c>
      <c r="G46" s="68" t="s">
        <v>9</v>
      </c>
      <c r="H46" s="68" t="s">
        <v>9</v>
      </c>
      <c r="I46" s="68" t="s">
        <v>9</v>
      </c>
      <c r="J46" s="1"/>
      <c r="K46" s="1"/>
      <c r="L46" s="1"/>
      <c r="M46" s="1"/>
      <c r="N46" s="1"/>
      <c r="O46" s="1"/>
      <c r="P46" s="1"/>
    </row>
    <row r="47" spans="1:16" ht="25.5">
      <c r="A47" s="44">
        <v>35</v>
      </c>
      <c r="B47" s="67" t="s">
        <v>570</v>
      </c>
      <c r="C47" s="68" t="s">
        <v>502</v>
      </c>
      <c r="D47" s="68" t="s">
        <v>502</v>
      </c>
      <c r="E47" s="68" t="s">
        <v>502</v>
      </c>
      <c r="F47" s="68" t="s">
        <v>571</v>
      </c>
      <c r="G47" s="68" t="s">
        <v>571</v>
      </c>
      <c r="H47" s="68" t="s">
        <v>571</v>
      </c>
      <c r="I47" s="68" t="s">
        <v>571</v>
      </c>
      <c r="J47" s="1"/>
      <c r="K47" s="1"/>
      <c r="L47" s="1"/>
      <c r="M47" s="1"/>
      <c r="N47" s="1"/>
      <c r="O47" s="1"/>
      <c r="P47" s="1"/>
    </row>
    <row r="48" spans="1:16" ht="38.25">
      <c r="A48" s="44">
        <v>36</v>
      </c>
      <c r="B48" s="67" t="s">
        <v>572</v>
      </c>
      <c r="C48" s="68" t="s">
        <v>547</v>
      </c>
      <c r="D48" s="68" t="s">
        <v>547</v>
      </c>
      <c r="E48" s="68" t="s">
        <v>547</v>
      </c>
      <c r="F48" s="68" t="s">
        <v>573</v>
      </c>
      <c r="G48" s="68" t="s">
        <v>573</v>
      </c>
      <c r="H48" s="68" t="s">
        <v>573</v>
      </c>
      <c r="I48" s="68" t="s">
        <v>573</v>
      </c>
      <c r="J48" s="1"/>
      <c r="K48" s="1"/>
      <c r="L48" s="1"/>
      <c r="M48" s="1"/>
      <c r="N48" s="1"/>
      <c r="O48" s="1"/>
      <c r="P48" s="1"/>
    </row>
    <row r="49" spans="1:16">
      <c r="A49" s="44">
        <v>37</v>
      </c>
      <c r="B49" s="67" t="s">
        <v>574</v>
      </c>
      <c r="C49" s="68" t="s">
        <v>9</v>
      </c>
      <c r="D49" s="68" t="s">
        <v>9</v>
      </c>
      <c r="E49" s="68" t="s">
        <v>9</v>
      </c>
      <c r="F49" s="68" t="s">
        <v>9</v>
      </c>
      <c r="G49" s="68" t="s">
        <v>9</v>
      </c>
      <c r="H49" s="68" t="s">
        <v>9</v>
      </c>
      <c r="I49" s="68" t="s">
        <v>9</v>
      </c>
      <c r="J49" s="1"/>
      <c r="K49" s="1"/>
      <c r="L49" s="1"/>
      <c r="M49" s="1"/>
      <c r="N49" s="1"/>
      <c r="O49" s="1"/>
      <c r="P49" s="1"/>
    </row>
    <row r="50" spans="1:16">
      <c r="A50" s="2"/>
      <c r="B50" s="2"/>
      <c r="C50" s="2"/>
      <c r="D50" s="2"/>
      <c r="E50" s="2"/>
      <c r="F50" s="2"/>
      <c r="G50" s="2"/>
      <c r="H50" s="2"/>
      <c r="I50" s="2"/>
    </row>
  </sheetData>
  <mergeCells count="1">
    <mergeCell ref="A1:U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8B09-E411-42C7-A212-1B3007E562A9}">
  <sheetPr>
    <tabColor theme="3"/>
  </sheetPr>
  <dimension ref="A1:R22"/>
  <sheetViews>
    <sheetView showGridLines="0" topLeftCell="A2" zoomScaleNormal="100" workbookViewId="0">
      <selection activeCell="A11" sqref="A11:O20"/>
    </sheetView>
  </sheetViews>
  <sheetFormatPr baseColWidth="10" defaultColWidth="11.5546875" defaultRowHeight="14.25"/>
  <cols>
    <col min="2" max="2" width="20" customWidth="1"/>
    <col min="3" max="3" width="14.109375" bestFit="1" customWidth="1"/>
    <col min="6" max="6" width="11.77734375" bestFit="1" customWidth="1"/>
    <col min="7" max="7" width="12.44140625" customWidth="1"/>
    <col min="8" max="8" width="14.109375" bestFit="1" customWidth="1"/>
    <col min="9" max="9" width="12.21875" bestFit="1" customWidth="1"/>
    <col min="11" max="11" width="12.5546875" customWidth="1"/>
    <col min="12" max="12" width="11.77734375" bestFit="1" customWidth="1"/>
    <col min="13" max="13" width="13.109375" bestFit="1" customWidth="1"/>
    <col min="14" max="14" width="12.6640625" customWidth="1"/>
    <col min="15" max="15" width="13.109375" customWidth="1"/>
  </cols>
  <sheetData>
    <row r="1" spans="1:18" ht="19.5" customHeight="1">
      <c r="A1" s="664" t="s">
        <v>37</v>
      </c>
      <c r="B1" s="664"/>
      <c r="C1" s="664"/>
      <c r="D1" s="664"/>
      <c r="E1" s="664"/>
      <c r="F1" s="664"/>
      <c r="G1" s="664"/>
      <c r="H1" s="664"/>
      <c r="I1" s="664"/>
      <c r="J1" s="664"/>
      <c r="K1" s="664"/>
      <c r="L1" s="664"/>
      <c r="M1" s="664"/>
      <c r="N1" s="664"/>
      <c r="O1" s="664"/>
      <c r="P1" s="664"/>
      <c r="Q1" s="2"/>
    </row>
    <row r="2" spans="1:18">
      <c r="A2" s="664"/>
      <c r="B2" s="664"/>
      <c r="C2" s="664"/>
      <c r="D2" s="664"/>
      <c r="E2" s="664"/>
      <c r="F2" s="664"/>
      <c r="G2" s="664"/>
      <c r="H2" s="664"/>
      <c r="I2" s="664"/>
      <c r="J2" s="664"/>
      <c r="K2" s="664"/>
      <c r="L2" s="664"/>
      <c r="M2" s="664"/>
      <c r="N2" s="664"/>
      <c r="O2" s="664"/>
      <c r="P2" s="664"/>
      <c r="Q2" s="2"/>
    </row>
    <row r="3" spans="1:18">
      <c r="A3" s="15"/>
      <c r="B3" s="2"/>
      <c r="C3" s="2"/>
      <c r="D3" s="2"/>
      <c r="E3" s="2"/>
      <c r="F3" s="2"/>
      <c r="G3" s="2"/>
      <c r="H3" s="2"/>
      <c r="I3" s="2"/>
      <c r="J3" s="2"/>
      <c r="K3" s="2"/>
      <c r="L3" s="2"/>
      <c r="M3" s="2"/>
      <c r="N3" s="2"/>
      <c r="O3" s="2"/>
      <c r="P3" s="2"/>
      <c r="Q3" s="2"/>
    </row>
    <row r="4" spans="1:18">
      <c r="A4" s="2"/>
      <c r="B4" s="2"/>
      <c r="C4" s="2"/>
      <c r="D4" s="2"/>
      <c r="E4" s="2"/>
      <c r="F4" s="2"/>
      <c r="G4" s="2"/>
      <c r="H4" s="2"/>
      <c r="I4" s="2"/>
      <c r="J4" s="2"/>
      <c r="K4" s="2"/>
      <c r="L4" s="2"/>
      <c r="M4" s="2"/>
      <c r="N4" s="2"/>
      <c r="O4" s="2"/>
      <c r="P4" s="2"/>
      <c r="Q4" s="2"/>
    </row>
    <row r="5" spans="1:18">
      <c r="A5" s="2"/>
      <c r="B5" s="2"/>
      <c r="C5" s="2"/>
      <c r="D5" s="2"/>
      <c r="E5" s="2"/>
      <c r="F5" s="2"/>
      <c r="G5" s="2"/>
      <c r="H5" s="2"/>
      <c r="I5" s="2"/>
      <c r="J5" s="2"/>
      <c r="K5" s="2"/>
      <c r="L5" s="2"/>
      <c r="M5" s="2"/>
      <c r="N5" s="2"/>
      <c r="O5" s="2"/>
      <c r="P5" s="2"/>
      <c r="Q5" s="2"/>
    </row>
    <row r="6" spans="1:18">
      <c r="A6" s="93"/>
      <c r="B6" s="2"/>
      <c r="C6" s="2"/>
      <c r="D6" s="2"/>
      <c r="E6" s="2"/>
      <c r="F6" s="2"/>
      <c r="G6" s="2"/>
      <c r="H6" s="2"/>
      <c r="I6" s="2"/>
      <c r="J6" s="2"/>
      <c r="K6" s="2"/>
      <c r="L6" s="2"/>
      <c r="M6" s="2"/>
      <c r="N6" s="2"/>
      <c r="O6" s="2"/>
      <c r="P6" s="2"/>
      <c r="Q6" s="2"/>
    </row>
    <row r="7" spans="1:18" ht="19.5" customHeight="1">
      <c r="A7" s="302" t="s">
        <v>176</v>
      </c>
      <c r="B7" s="302"/>
      <c r="C7" s="302"/>
      <c r="D7" s="302"/>
      <c r="E7" s="302"/>
      <c r="F7" s="302"/>
      <c r="G7" s="302"/>
      <c r="H7" s="302"/>
      <c r="I7" s="302"/>
      <c r="J7" s="302"/>
      <c r="K7" s="302"/>
      <c r="L7" s="302"/>
      <c r="M7" s="302"/>
      <c r="N7" s="302"/>
      <c r="O7" s="2"/>
      <c r="P7" s="2"/>
      <c r="Q7" s="2"/>
    </row>
    <row r="8" spans="1:18" ht="38.25" customHeight="1">
      <c r="A8" s="673" t="s">
        <v>575</v>
      </c>
      <c r="B8" s="673"/>
      <c r="C8" s="673" t="s">
        <v>576</v>
      </c>
      <c r="D8" s="673"/>
      <c r="E8" s="677" t="s">
        <v>577</v>
      </c>
      <c r="F8" s="678"/>
      <c r="G8" s="679" t="s">
        <v>578</v>
      </c>
      <c r="H8" s="679" t="s">
        <v>579</v>
      </c>
      <c r="I8" s="673" t="s">
        <v>580</v>
      </c>
      <c r="J8" s="673"/>
      <c r="K8" s="673"/>
      <c r="L8" s="673"/>
      <c r="M8" s="679" t="s">
        <v>581</v>
      </c>
      <c r="N8" s="673" t="s">
        <v>582</v>
      </c>
      <c r="O8" s="675" t="s">
        <v>583</v>
      </c>
      <c r="P8" s="2"/>
      <c r="Q8" s="2"/>
      <c r="R8" s="2"/>
    </row>
    <row r="9" spans="1:18" ht="93" customHeight="1">
      <c r="A9" s="674"/>
      <c r="B9" s="674"/>
      <c r="C9" s="37" t="s">
        <v>584</v>
      </c>
      <c r="D9" s="37" t="s">
        <v>585</v>
      </c>
      <c r="E9" s="37" t="s">
        <v>586</v>
      </c>
      <c r="F9" s="37" t="s">
        <v>587</v>
      </c>
      <c r="G9" s="673"/>
      <c r="H9" s="673"/>
      <c r="I9" s="37" t="s">
        <v>588</v>
      </c>
      <c r="J9" s="37" t="s">
        <v>577</v>
      </c>
      <c r="K9" s="37" t="s">
        <v>589</v>
      </c>
      <c r="L9" s="37" t="s">
        <v>207</v>
      </c>
      <c r="M9" s="673"/>
      <c r="N9" s="674"/>
      <c r="O9" s="676"/>
      <c r="P9" s="2"/>
      <c r="Q9" s="2"/>
      <c r="R9" s="2"/>
    </row>
    <row r="10" spans="1:18" ht="26.25" customHeight="1">
      <c r="A10" s="33"/>
      <c r="B10" s="33" t="s">
        <v>590</v>
      </c>
      <c r="C10" s="33"/>
      <c r="D10" s="33"/>
      <c r="E10" s="33"/>
      <c r="F10" s="33"/>
      <c r="G10" s="33"/>
      <c r="H10" s="33"/>
      <c r="I10" s="33"/>
      <c r="J10" s="33"/>
      <c r="K10" s="33"/>
      <c r="L10" s="33"/>
      <c r="M10" s="33"/>
      <c r="N10" s="33"/>
      <c r="O10" s="34"/>
      <c r="P10" s="2"/>
      <c r="Q10" s="2"/>
      <c r="R10" s="2"/>
    </row>
    <row r="11" spans="1:18">
      <c r="A11" s="49" t="s">
        <v>591</v>
      </c>
      <c r="B11" s="40" t="s">
        <v>592</v>
      </c>
      <c r="C11" s="331">
        <v>118648469354.03349</v>
      </c>
      <c r="D11" s="336"/>
      <c r="E11" s="336"/>
      <c r="F11" s="336"/>
      <c r="G11" s="336"/>
      <c r="H11" s="336">
        <v>118648469354.03349</v>
      </c>
      <c r="I11" s="331">
        <v>2452651681.786417</v>
      </c>
      <c r="J11" s="336"/>
      <c r="K11" s="336"/>
      <c r="L11" s="336">
        <v>2452651681.786417</v>
      </c>
      <c r="M11" s="336">
        <v>30658146022.330212</v>
      </c>
      <c r="N11" s="337">
        <v>1</v>
      </c>
      <c r="O11" s="337">
        <v>2.5000000000000001E-2</v>
      </c>
      <c r="P11" s="2"/>
      <c r="Q11" s="2"/>
      <c r="R11" s="2"/>
    </row>
    <row r="12" spans="1:18">
      <c r="A12" s="50"/>
      <c r="B12" s="40" t="s">
        <v>593</v>
      </c>
      <c r="C12" s="331">
        <v>0</v>
      </c>
      <c r="D12" s="331"/>
      <c r="E12" s="331"/>
      <c r="F12" s="331"/>
      <c r="G12" s="331"/>
      <c r="H12" s="331">
        <v>0</v>
      </c>
      <c r="I12" s="331">
        <v>0</v>
      </c>
      <c r="J12" s="331"/>
      <c r="K12" s="331"/>
      <c r="L12" s="331">
        <v>0</v>
      </c>
      <c r="M12" s="331">
        <v>0</v>
      </c>
      <c r="N12" s="337">
        <v>0</v>
      </c>
      <c r="O12" s="337">
        <v>2.5000000000000001E-2</v>
      </c>
      <c r="P12" s="2"/>
      <c r="Q12" s="2"/>
      <c r="R12" s="2"/>
    </row>
    <row r="13" spans="1:18">
      <c r="A13" s="50"/>
      <c r="B13" s="40" t="s">
        <v>594</v>
      </c>
      <c r="C13" s="331">
        <v>0</v>
      </c>
      <c r="D13" s="331"/>
      <c r="E13" s="331"/>
      <c r="F13" s="331"/>
      <c r="G13" s="331"/>
      <c r="H13" s="331">
        <v>0</v>
      </c>
      <c r="I13" s="331">
        <v>0</v>
      </c>
      <c r="J13" s="331"/>
      <c r="K13" s="331"/>
      <c r="L13" s="331">
        <v>0</v>
      </c>
      <c r="M13" s="331">
        <v>0</v>
      </c>
      <c r="N13" s="337">
        <v>0</v>
      </c>
      <c r="O13" s="337">
        <v>2.5000000000000001E-2</v>
      </c>
      <c r="P13" s="2"/>
      <c r="Q13" s="2"/>
      <c r="R13" s="2"/>
    </row>
    <row r="14" spans="1:18">
      <c r="A14" s="50"/>
      <c r="B14" s="40" t="s">
        <v>595</v>
      </c>
      <c r="C14" s="331">
        <v>0</v>
      </c>
      <c r="D14" s="331"/>
      <c r="E14" s="331"/>
      <c r="F14" s="331"/>
      <c r="G14" s="331"/>
      <c r="H14" s="331">
        <v>0</v>
      </c>
      <c r="I14" s="338">
        <v>0</v>
      </c>
      <c r="J14" s="331"/>
      <c r="K14" s="331"/>
      <c r="L14" s="331">
        <v>0</v>
      </c>
      <c r="M14" s="331">
        <v>0</v>
      </c>
      <c r="N14" s="337">
        <v>0</v>
      </c>
      <c r="O14" s="337">
        <v>2.5000000000000001E-2</v>
      </c>
      <c r="P14" s="2"/>
      <c r="Q14" s="2"/>
      <c r="R14" s="2"/>
    </row>
    <row r="15" spans="1:18">
      <c r="A15" s="50"/>
      <c r="C15" s="331"/>
      <c r="D15" s="331"/>
      <c r="E15" s="331"/>
      <c r="F15" s="331"/>
      <c r="G15" s="331"/>
      <c r="H15" s="331"/>
      <c r="I15" s="331"/>
      <c r="J15" s="331"/>
      <c r="K15" s="331"/>
      <c r="L15" s="331"/>
      <c r="M15" s="331"/>
      <c r="N15" s="339"/>
      <c r="O15" s="337"/>
      <c r="P15" s="2"/>
      <c r="Q15" s="2"/>
      <c r="R15" s="2"/>
    </row>
    <row r="16" spans="1:18">
      <c r="A16" s="50"/>
      <c r="B16" s="40"/>
      <c r="C16" s="331"/>
      <c r="D16" s="331"/>
      <c r="E16" s="331"/>
      <c r="F16" s="331"/>
      <c r="G16" s="331"/>
      <c r="H16" s="331"/>
      <c r="I16" s="331"/>
      <c r="J16" s="331"/>
      <c r="K16" s="331"/>
      <c r="L16" s="331"/>
      <c r="M16" s="331"/>
      <c r="N16" s="337"/>
      <c r="O16" s="337"/>
      <c r="P16" s="2"/>
      <c r="Q16" s="2"/>
      <c r="R16" s="2"/>
    </row>
    <row r="17" spans="1:18">
      <c r="A17" s="50"/>
      <c r="B17" s="40"/>
      <c r="C17" s="41"/>
      <c r="D17" s="41"/>
      <c r="E17" s="41"/>
      <c r="F17" s="41"/>
      <c r="G17" s="41"/>
      <c r="H17" s="41"/>
      <c r="I17" s="41"/>
      <c r="J17" s="41"/>
      <c r="K17" s="41"/>
      <c r="L17" s="41"/>
      <c r="M17" s="41"/>
      <c r="N17" s="335"/>
      <c r="O17" s="335"/>
      <c r="P17" s="2"/>
      <c r="Q17" s="2"/>
      <c r="R17" s="2"/>
    </row>
    <row r="18" spans="1:18">
      <c r="A18" s="50"/>
      <c r="B18" s="40"/>
      <c r="C18" s="41"/>
      <c r="D18" s="41"/>
      <c r="E18" s="41"/>
      <c r="F18" s="41"/>
      <c r="G18" s="41"/>
      <c r="H18" s="41"/>
      <c r="I18" s="41"/>
      <c r="J18" s="41"/>
      <c r="K18" s="41"/>
      <c r="L18" s="41"/>
      <c r="M18" s="41"/>
      <c r="N18" s="335"/>
      <c r="O18" s="335"/>
      <c r="P18" s="2"/>
      <c r="Q18" s="2"/>
      <c r="R18" s="2"/>
    </row>
    <row r="19" spans="1:18">
      <c r="A19" s="50"/>
      <c r="B19" s="40"/>
      <c r="C19" s="41"/>
      <c r="D19" s="41"/>
      <c r="E19" s="41"/>
      <c r="F19" s="41"/>
      <c r="G19" s="41"/>
      <c r="H19" s="41"/>
      <c r="I19" s="41"/>
      <c r="J19" s="41"/>
      <c r="K19" s="41"/>
      <c r="L19" s="41"/>
      <c r="M19" s="41"/>
      <c r="N19" s="335"/>
      <c r="O19" s="335"/>
      <c r="P19" s="2"/>
      <c r="Q19" s="2"/>
      <c r="R19" s="2"/>
    </row>
    <row r="20" spans="1:18">
      <c r="A20" s="83" t="s">
        <v>596</v>
      </c>
      <c r="B20" s="81" t="s">
        <v>207</v>
      </c>
      <c r="C20" s="82">
        <v>118648469354.03349</v>
      </c>
      <c r="D20" s="82"/>
      <c r="E20" s="82"/>
      <c r="F20" s="82"/>
      <c r="G20" s="82"/>
      <c r="H20" s="82">
        <v>118648469354.03349</v>
      </c>
      <c r="I20" s="82">
        <v>2452651681.786417</v>
      </c>
      <c r="J20" s="82"/>
      <c r="K20" s="82"/>
      <c r="L20" s="82">
        <v>2452651681.786417</v>
      </c>
      <c r="M20" s="82">
        <v>30658146022.330212</v>
      </c>
      <c r="N20" s="214">
        <v>1</v>
      </c>
      <c r="O20" s="214"/>
      <c r="P20" s="2"/>
      <c r="Q20" s="2"/>
      <c r="R20" s="2"/>
    </row>
    <row r="21" spans="1:18">
      <c r="A21" s="2"/>
      <c r="B21" s="2"/>
      <c r="C21" s="36"/>
      <c r="D21" s="36"/>
      <c r="E21" s="36"/>
      <c r="F21" s="36"/>
      <c r="G21" s="36"/>
      <c r="H21" s="36"/>
      <c r="I21" s="36"/>
      <c r="J21" s="36"/>
      <c r="K21" s="36"/>
      <c r="L21" s="36"/>
      <c r="M21" s="36"/>
      <c r="N21" s="36"/>
      <c r="O21" s="2"/>
      <c r="P21" s="2"/>
      <c r="Q21" s="2"/>
    </row>
    <row r="22" spans="1:18">
      <c r="O22" s="2"/>
      <c r="P22" s="2"/>
      <c r="Q22" s="2"/>
    </row>
  </sheetData>
  <mergeCells count="11">
    <mergeCell ref="A1:P2"/>
    <mergeCell ref="A8:A9"/>
    <mergeCell ref="O8:O9"/>
    <mergeCell ref="N8:N9"/>
    <mergeCell ref="I8:L8"/>
    <mergeCell ref="E8:F8"/>
    <mergeCell ref="C8:D8"/>
    <mergeCell ref="B8:B9"/>
    <mergeCell ref="G8:G9"/>
    <mergeCell ref="H8:H9"/>
    <mergeCell ref="M8:M9"/>
  </mergeCells>
  <pageMargins left="0.7" right="0.7" top="0.75" bottom="0.75" header="0.3" footer="0.3"/>
  <pageSetup paperSize="0" orientation="portrait" r:id="rId1"/>
  <ignoredErrors>
    <ignoredError sqref="A10 A21:N2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06C8-39FD-40B6-8131-57662DA08A8D}">
  <sheetPr>
    <tabColor theme="3"/>
  </sheetPr>
  <dimension ref="A1:N16"/>
  <sheetViews>
    <sheetView showGridLines="0" zoomScaleNormal="100" workbookViewId="0">
      <selection activeCell="L30" sqref="L30:L31"/>
    </sheetView>
  </sheetViews>
  <sheetFormatPr baseColWidth="10" defaultColWidth="11.5546875" defaultRowHeight="14.25"/>
  <cols>
    <col min="1" max="1" width="10.33203125" customWidth="1"/>
    <col min="5" max="5" width="15.21875" customWidth="1"/>
    <col min="6" max="6" width="13.109375" bestFit="1" customWidth="1"/>
  </cols>
  <sheetData>
    <row r="1" spans="1:14" ht="14.25" customHeight="1">
      <c r="A1" s="664" t="s">
        <v>39</v>
      </c>
      <c r="B1" s="664"/>
      <c r="C1" s="664"/>
      <c r="D1" s="664"/>
      <c r="E1" s="664"/>
      <c r="F1" s="664"/>
      <c r="G1" s="664"/>
      <c r="H1" s="664"/>
      <c r="I1" s="664"/>
    </row>
    <row r="2" spans="1:14" ht="14.25" customHeight="1">
      <c r="A2" s="664"/>
      <c r="B2" s="664"/>
      <c r="C2" s="664"/>
      <c r="D2" s="664"/>
      <c r="E2" s="664"/>
      <c r="F2" s="664"/>
      <c r="G2" s="664"/>
      <c r="H2" s="664"/>
      <c r="I2" s="664"/>
    </row>
    <row r="3" spans="1:14">
      <c r="A3" s="15"/>
      <c r="B3" s="15"/>
      <c r="C3" s="15"/>
      <c r="D3" s="15"/>
      <c r="E3" s="15"/>
      <c r="F3" s="15"/>
      <c r="G3" s="15"/>
      <c r="H3" s="15"/>
    </row>
    <row r="6" spans="1:14">
      <c r="A6" s="93"/>
    </row>
    <row r="7" spans="1:14">
      <c r="A7" s="302" t="s">
        <v>176</v>
      </c>
      <c r="B7" s="65"/>
      <c r="C7" s="65"/>
      <c r="D7" s="65"/>
      <c r="E7" s="65"/>
      <c r="F7" s="65"/>
      <c r="G7" s="65"/>
      <c r="H7" s="65"/>
      <c r="I7" s="65"/>
      <c r="J7" s="65"/>
      <c r="K7" s="65"/>
      <c r="L7" s="65"/>
      <c r="M7" s="65"/>
      <c r="N7" s="65"/>
    </row>
    <row r="8" spans="1:14">
      <c r="A8" s="62" t="s">
        <v>575</v>
      </c>
      <c r="B8" s="98"/>
      <c r="C8" s="98"/>
      <c r="D8" s="98"/>
      <c r="E8" s="98"/>
      <c r="F8" s="110" t="s">
        <v>597</v>
      </c>
    </row>
    <row r="9" spans="1:14">
      <c r="A9" s="54"/>
      <c r="B9" s="99"/>
      <c r="C9" s="99"/>
      <c r="D9" s="99"/>
      <c r="E9" s="99"/>
      <c r="F9" s="55" t="s">
        <v>591</v>
      </c>
    </row>
    <row r="10" spans="1:14">
      <c r="A10" s="49" t="s">
        <v>591</v>
      </c>
      <c r="B10" s="100" t="s">
        <v>598</v>
      </c>
      <c r="C10" s="101"/>
      <c r="D10" s="101"/>
      <c r="E10" s="102"/>
      <c r="F10" s="52">
        <v>35120286386.592155</v>
      </c>
    </row>
    <row r="11" spans="1:14">
      <c r="A11" s="50" t="s">
        <v>596</v>
      </c>
      <c r="B11" s="103" t="s">
        <v>599</v>
      </c>
      <c r="C11" s="104"/>
      <c r="D11" s="104"/>
      <c r="E11" s="105"/>
      <c r="F11" s="340">
        <v>2.5000000000000001E-2</v>
      </c>
    </row>
    <row r="12" spans="1:14">
      <c r="A12" s="51" t="s">
        <v>600</v>
      </c>
      <c r="B12" s="106" t="s">
        <v>601</v>
      </c>
      <c r="C12" s="107"/>
      <c r="D12" s="107"/>
      <c r="E12" s="108"/>
      <c r="F12" s="53">
        <v>878007159.66480398</v>
      </c>
    </row>
    <row r="16" spans="1:14">
      <c r="F16" s="330"/>
    </row>
  </sheetData>
  <mergeCells count="1">
    <mergeCell ref="A1:I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C4C52-837F-4D3E-A8C0-1CDB125F8BAC}">
  <sheetPr>
    <tabColor theme="3"/>
  </sheetPr>
  <dimension ref="A1:G8"/>
  <sheetViews>
    <sheetView showGridLines="0" zoomScale="120" zoomScaleNormal="120" workbookViewId="0">
      <selection activeCell="B11" sqref="B11"/>
    </sheetView>
  </sheetViews>
  <sheetFormatPr baseColWidth="10" defaultColWidth="11.5546875" defaultRowHeight="14.25"/>
  <cols>
    <col min="2" max="2" width="64.44140625" bestFit="1" customWidth="1"/>
    <col min="3" max="3" width="65.88671875" bestFit="1" customWidth="1"/>
  </cols>
  <sheetData>
    <row r="1" spans="1:7" ht="14.25" customHeight="1">
      <c r="A1" s="664" t="s">
        <v>47</v>
      </c>
      <c r="B1" s="664"/>
      <c r="C1" s="664"/>
      <c r="D1" s="664"/>
      <c r="E1" s="664"/>
      <c r="F1" s="664"/>
      <c r="G1" s="664"/>
    </row>
    <row r="2" spans="1:7" ht="14.25" customHeight="1">
      <c r="A2" s="664"/>
      <c r="B2" s="664"/>
      <c r="C2" s="664"/>
      <c r="D2" s="664"/>
      <c r="E2" s="664"/>
      <c r="F2" s="664"/>
      <c r="G2" s="664"/>
    </row>
    <row r="6" spans="1:7">
      <c r="A6" s="254"/>
      <c r="B6" s="254"/>
      <c r="C6" s="17" t="s">
        <v>179</v>
      </c>
    </row>
    <row r="7" spans="1:7">
      <c r="A7" s="254" t="s">
        <v>280</v>
      </c>
      <c r="B7" s="264" t="s">
        <v>676</v>
      </c>
      <c r="C7" s="288" t="s">
        <v>677</v>
      </c>
    </row>
    <row r="8" spans="1:7" ht="63.75">
      <c r="A8" s="254" t="s">
        <v>283</v>
      </c>
      <c r="B8" s="264" t="s">
        <v>678</v>
      </c>
      <c r="C8" s="286" t="s">
        <v>1563</v>
      </c>
    </row>
  </sheetData>
  <mergeCells count="1">
    <mergeCell ref="A1:G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1232D-D327-4797-94F7-0E15BEDB024B}">
  <sheetPr>
    <tabColor theme="3"/>
  </sheetPr>
  <dimension ref="A1:K25"/>
  <sheetViews>
    <sheetView showGridLines="0" zoomScaleNormal="100" workbookViewId="0">
      <selection activeCell="C9" sqref="C9"/>
    </sheetView>
  </sheetViews>
  <sheetFormatPr baseColWidth="10" defaultColWidth="11.5546875" defaultRowHeight="14.25"/>
  <cols>
    <col min="2" max="2" width="89.21875" customWidth="1"/>
    <col min="3" max="3" width="17.21875" customWidth="1"/>
  </cols>
  <sheetData>
    <row r="1" spans="1:11" ht="14.25" customHeight="1">
      <c r="A1" s="664" t="s">
        <v>41</v>
      </c>
      <c r="B1" s="664"/>
      <c r="C1" s="664"/>
      <c r="D1" s="664"/>
      <c r="E1" s="664"/>
      <c r="F1" s="112"/>
      <c r="G1" s="112"/>
      <c r="H1" s="112"/>
      <c r="I1" s="112"/>
      <c r="J1" s="112"/>
      <c r="K1" s="112"/>
    </row>
    <row r="2" spans="1:11" ht="14.25" customHeight="1">
      <c r="A2" s="664"/>
      <c r="B2" s="664"/>
      <c r="C2" s="664"/>
      <c r="D2" s="664"/>
      <c r="E2" s="664"/>
      <c r="F2" s="112"/>
      <c r="G2" s="112"/>
      <c r="H2" s="112"/>
      <c r="I2" s="112"/>
      <c r="J2" s="112"/>
      <c r="K2" s="112"/>
    </row>
    <row r="3" spans="1:11">
      <c r="A3" s="15"/>
      <c r="B3" s="2"/>
      <c r="C3" s="2"/>
      <c r="D3" s="2"/>
      <c r="E3" s="2"/>
      <c r="F3" s="2"/>
    </row>
    <row r="4" spans="1:11">
      <c r="A4" s="2"/>
      <c r="B4" s="2"/>
      <c r="C4" s="2"/>
      <c r="D4" s="2"/>
      <c r="E4" s="2"/>
      <c r="F4" s="2"/>
    </row>
    <row r="5" spans="1:11">
      <c r="B5" s="2"/>
      <c r="C5" s="2"/>
      <c r="D5" s="2"/>
      <c r="E5" s="2"/>
      <c r="F5" s="2"/>
    </row>
    <row r="6" spans="1:11">
      <c r="A6" s="93"/>
      <c r="B6" s="2"/>
      <c r="C6" s="2"/>
      <c r="D6" s="2"/>
      <c r="E6" s="2"/>
      <c r="F6" s="2"/>
    </row>
    <row r="7" spans="1:11" ht="19.5" customHeight="1">
      <c r="A7" s="302" t="s">
        <v>176</v>
      </c>
      <c r="B7" s="303"/>
      <c r="C7" s="303"/>
      <c r="D7" s="2"/>
      <c r="E7" s="2"/>
      <c r="F7" s="2"/>
    </row>
    <row r="8" spans="1:11">
      <c r="A8" s="61" t="s">
        <v>575</v>
      </c>
      <c r="B8" s="61"/>
      <c r="C8" s="63" t="s">
        <v>602</v>
      </c>
      <c r="D8" s="2"/>
      <c r="E8" s="2"/>
      <c r="F8" s="2"/>
    </row>
    <row r="9" spans="1:11">
      <c r="A9" s="27">
        <v>1</v>
      </c>
      <c r="B9" s="27" t="s">
        <v>603</v>
      </c>
      <c r="C9" s="35">
        <v>135031198837.79001</v>
      </c>
      <c r="D9" s="6"/>
      <c r="E9" s="2"/>
      <c r="F9" s="2"/>
    </row>
    <row r="10" spans="1:11" ht="25.5">
      <c r="A10" s="3">
        <v>2</v>
      </c>
      <c r="B10" s="3" t="s">
        <v>1364</v>
      </c>
      <c r="C10" s="12">
        <v>0</v>
      </c>
      <c r="D10" s="6"/>
      <c r="E10" s="2"/>
      <c r="F10" s="2"/>
    </row>
    <row r="11" spans="1:11">
      <c r="A11" s="3">
        <v>3</v>
      </c>
      <c r="B11" s="3" t="s">
        <v>604</v>
      </c>
      <c r="C11" s="12">
        <v>0</v>
      </c>
      <c r="D11" s="6"/>
      <c r="E11" s="2"/>
      <c r="F11" s="2"/>
    </row>
    <row r="12" spans="1:11">
      <c r="A12" s="3">
        <v>4</v>
      </c>
      <c r="B12" s="3" t="s">
        <v>605</v>
      </c>
      <c r="C12" s="12">
        <v>0</v>
      </c>
      <c r="D12" s="6"/>
      <c r="E12" s="2"/>
      <c r="F12" s="2"/>
    </row>
    <row r="13" spans="1:11" ht="25.5">
      <c r="A13" s="3">
        <v>5</v>
      </c>
      <c r="B13" s="3" t="s">
        <v>606</v>
      </c>
      <c r="C13" s="12">
        <v>0</v>
      </c>
      <c r="D13" s="6"/>
      <c r="E13" s="2"/>
      <c r="F13" s="2"/>
    </row>
    <row r="14" spans="1:11">
      <c r="A14" s="3">
        <v>6</v>
      </c>
      <c r="B14" s="3" t="s">
        <v>607</v>
      </c>
      <c r="C14" s="182">
        <v>0</v>
      </c>
      <c r="D14" s="6"/>
      <c r="E14" s="2"/>
      <c r="F14" s="2"/>
    </row>
    <row r="15" spans="1:11">
      <c r="A15" s="3">
        <v>7</v>
      </c>
      <c r="B15" s="3" t="s">
        <v>608</v>
      </c>
      <c r="C15" s="182">
        <v>0</v>
      </c>
      <c r="D15" s="6"/>
      <c r="E15" s="2"/>
      <c r="F15" s="2"/>
    </row>
    <row r="16" spans="1:11">
      <c r="A16" s="3">
        <v>8</v>
      </c>
      <c r="B16" s="3" t="s">
        <v>609</v>
      </c>
      <c r="C16" s="183">
        <v>-1420107036.0170138</v>
      </c>
      <c r="D16" s="6"/>
      <c r="E16" s="2"/>
      <c r="F16" s="2"/>
    </row>
    <row r="17" spans="1:6">
      <c r="A17" s="3">
        <v>9</v>
      </c>
      <c r="B17" s="3" t="s">
        <v>610</v>
      </c>
      <c r="C17" s="183">
        <v>0</v>
      </c>
      <c r="D17" s="6"/>
      <c r="E17" s="2"/>
      <c r="F17" s="2"/>
    </row>
    <row r="18" spans="1:6">
      <c r="A18" s="3">
        <v>10</v>
      </c>
      <c r="B18" s="3" t="s">
        <v>611</v>
      </c>
      <c r="C18" s="183">
        <v>168878940.40000004</v>
      </c>
      <c r="D18" s="6"/>
      <c r="E18" s="2"/>
      <c r="F18" s="2"/>
    </row>
    <row r="19" spans="1:6">
      <c r="A19" s="3">
        <v>11</v>
      </c>
      <c r="B19" s="3" t="s">
        <v>612</v>
      </c>
      <c r="C19" s="183">
        <v>0</v>
      </c>
      <c r="D19" s="6"/>
      <c r="E19" s="2"/>
      <c r="F19" s="2"/>
    </row>
    <row r="20" spans="1:6" ht="25.5">
      <c r="A20" s="44" t="s">
        <v>1365</v>
      </c>
      <c r="B20" s="3" t="s">
        <v>1366</v>
      </c>
      <c r="C20" s="3">
        <v>0</v>
      </c>
      <c r="D20" s="6"/>
      <c r="E20" s="2"/>
      <c r="F20" s="2"/>
    </row>
    <row r="21" spans="1:6">
      <c r="A21" s="44" t="s">
        <v>1367</v>
      </c>
      <c r="B21" s="3" t="s">
        <v>1368</v>
      </c>
      <c r="C21" s="3">
        <v>0</v>
      </c>
      <c r="D21" s="6"/>
      <c r="E21" s="2"/>
      <c r="F21" s="2"/>
    </row>
    <row r="22" spans="1:6">
      <c r="A22" s="3">
        <v>12</v>
      </c>
      <c r="B22" s="3" t="s">
        <v>613</v>
      </c>
      <c r="C22" s="90">
        <v>-888441606.10690308</v>
      </c>
      <c r="D22" s="6"/>
      <c r="E22" s="2"/>
      <c r="F22" s="2"/>
    </row>
    <row r="23" spans="1:6">
      <c r="A23" s="10">
        <v>13</v>
      </c>
      <c r="B23" s="10" t="s">
        <v>614</v>
      </c>
      <c r="C23" s="77">
        <v>132891529136.06609</v>
      </c>
      <c r="D23" s="6"/>
      <c r="E23" s="2"/>
      <c r="F23" s="2"/>
    </row>
    <row r="24" spans="1:6">
      <c r="A24" s="2"/>
      <c r="B24" s="2"/>
      <c r="C24" s="2"/>
      <c r="D24" s="2"/>
      <c r="E24" s="2"/>
      <c r="F24" s="2"/>
    </row>
    <row r="25" spans="1:6">
      <c r="A25" s="2"/>
      <c r="B25" s="2"/>
      <c r="C25" s="487"/>
      <c r="D25" s="2"/>
      <c r="E25" s="2"/>
      <c r="F25" s="2"/>
    </row>
  </sheetData>
  <mergeCells count="1">
    <mergeCell ref="A1:E2"/>
  </mergeCells>
  <pageMargins left="0.7" right="0.7" top="0.75" bottom="0.75" header="0.3" footer="0.3"/>
  <pageSetup paperSize="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34A0-E4EE-42F5-9497-5AC3EFEC71CB}">
  <sheetPr>
    <tabColor theme="3"/>
  </sheetPr>
  <dimension ref="A1:K78"/>
  <sheetViews>
    <sheetView showGridLines="0" topLeftCell="B6" zoomScale="110" zoomScaleNormal="110" workbookViewId="0">
      <selection activeCell="B81" sqref="B81"/>
    </sheetView>
  </sheetViews>
  <sheetFormatPr baseColWidth="10" defaultColWidth="11.5546875" defaultRowHeight="14.25"/>
  <cols>
    <col min="2" max="2" width="103.21875" customWidth="1"/>
    <col min="3" max="3" width="14.109375" bestFit="1" customWidth="1"/>
    <col min="4" max="4" width="15.88671875" customWidth="1"/>
    <col min="5" max="5" width="16.88671875" customWidth="1"/>
    <col min="6" max="6" width="14.109375" bestFit="1" customWidth="1"/>
  </cols>
  <sheetData>
    <row r="1" spans="1:11" ht="14.25" customHeight="1">
      <c r="A1" s="664" t="s">
        <v>43</v>
      </c>
      <c r="B1" s="664"/>
      <c r="C1" s="664"/>
      <c r="D1" s="664"/>
      <c r="E1" s="112"/>
      <c r="F1" s="112"/>
      <c r="G1" s="112"/>
      <c r="H1" s="112"/>
      <c r="I1" s="112"/>
      <c r="J1" s="112"/>
      <c r="K1" s="112"/>
    </row>
    <row r="2" spans="1:11" ht="14.25" customHeight="1">
      <c r="A2" s="664"/>
      <c r="B2" s="664"/>
      <c r="C2" s="664"/>
      <c r="D2" s="664"/>
      <c r="E2" s="112"/>
      <c r="F2" s="112"/>
      <c r="G2" s="112"/>
      <c r="H2" s="112"/>
      <c r="I2" s="112"/>
      <c r="J2" s="112"/>
      <c r="K2" s="112"/>
    </row>
    <row r="3" spans="1:11">
      <c r="A3" s="15"/>
      <c r="B3" s="2"/>
      <c r="C3" s="2"/>
      <c r="D3" s="2"/>
      <c r="E3" s="2"/>
      <c r="F3" s="2"/>
    </row>
    <row r="6" spans="1:11">
      <c r="A6" s="94"/>
    </row>
    <row r="7" spans="1:11" ht="15" customHeight="1">
      <c r="A7" s="302"/>
      <c r="B7" s="65"/>
      <c r="C7" s="65"/>
    </row>
    <row r="8" spans="1:11" ht="15" customHeight="1">
      <c r="A8" s="184"/>
      <c r="B8" s="185"/>
      <c r="C8" s="677" t="s">
        <v>615</v>
      </c>
      <c r="D8" s="680"/>
      <c r="E8" s="680"/>
      <c r="F8" s="680"/>
    </row>
    <row r="9" spans="1:11" ht="24.75" customHeight="1">
      <c r="A9" s="184"/>
      <c r="B9" s="184"/>
      <c r="C9" s="186" t="s">
        <v>179</v>
      </c>
      <c r="D9" s="186" t="s">
        <v>180</v>
      </c>
      <c r="E9" s="186" t="s">
        <v>181</v>
      </c>
      <c r="F9" s="186" t="s">
        <v>208</v>
      </c>
    </row>
    <row r="10" spans="1:11" ht="15" customHeight="1">
      <c r="A10" s="187"/>
      <c r="B10" s="188"/>
      <c r="C10" s="189">
        <v>46022</v>
      </c>
      <c r="D10" s="189">
        <v>45930</v>
      </c>
      <c r="E10" s="189">
        <v>45838</v>
      </c>
      <c r="F10" s="189">
        <v>45747</v>
      </c>
    </row>
    <row r="11" spans="1:11" ht="15" customHeight="1">
      <c r="A11" s="61"/>
      <c r="B11" s="122" t="s">
        <v>616</v>
      </c>
      <c r="C11" s="110"/>
      <c r="D11" s="110"/>
      <c r="E11" s="110"/>
      <c r="F11" s="110"/>
    </row>
    <row r="12" spans="1:11">
      <c r="A12" s="42">
        <v>1</v>
      </c>
      <c r="B12" s="42" t="s">
        <v>617</v>
      </c>
      <c r="C12" s="53">
        <v>130196029334.52512</v>
      </c>
      <c r="D12" s="53">
        <v>127253608116.66901</v>
      </c>
      <c r="E12" s="53">
        <v>126013577680.173</v>
      </c>
      <c r="F12" s="210">
        <v>118206730295.48366</v>
      </c>
    </row>
    <row r="13" spans="1:11">
      <c r="A13" s="42">
        <v>2</v>
      </c>
      <c r="B13" s="27" t="s">
        <v>618</v>
      </c>
      <c r="C13" s="127">
        <v>0</v>
      </c>
      <c r="D13" s="127">
        <v>0</v>
      </c>
      <c r="E13" s="127">
        <v>0</v>
      </c>
      <c r="F13" s="127">
        <v>0</v>
      </c>
    </row>
    <row r="14" spans="1:11">
      <c r="A14" s="42">
        <v>3</v>
      </c>
      <c r="B14" s="42" t="s">
        <v>619</v>
      </c>
      <c r="C14" s="127">
        <v>0</v>
      </c>
      <c r="D14" s="127">
        <v>0</v>
      </c>
      <c r="E14" s="127">
        <v>0</v>
      </c>
      <c r="F14" s="127">
        <v>0</v>
      </c>
    </row>
    <row r="15" spans="1:11">
      <c r="A15" s="42">
        <v>4</v>
      </c>
      <c r="B15" s="42" t="s">
        <v>620</v>
      </c>
      <c r="C15" s="127">
        <v>0</v>
      </c>
      <c r="D15" s="127">
        <v>0</v>
      </c>
      <c r="E15" s="127">
        <v>0</v>
      </c>
      <c r="F15" s="127">
        <v>0</v>
      </c>
    </row>
    <row r="16" spans="1:11">
      <c r="A16" s="42">
        <v>5</v>
      </c>
      <c r="B16" s="42" t="s">
        <v>621</v>
      </c>
      <c r="C16" s="127">
        <v>0</v>
      </c>
      <c r="D16" s="127">
        <v>0</v>
      </c>
      <c r="E16" s="127">
        <v>0</v>
      </c>
      <c r="F16" s="127">
        <v>0</v>
      </c>
    </row>
    <row r="17" spans="1:6">
      <c r="A17" s="123">
        <v>6</v>
      </c>
      <c r="B17" s="123" t="s">
        <v>622</v>
      </c>
      <c r="C17" s="190">
        <v>-21414126.932</v>
      </c>
      <c r="D17" s="190">
        <v>-20799679.226</v>
      </c>
      <c r="E17" s="190">
        <v>-24158.853088</v>
      </c>
      <c r="F17" s="190">
        <v>-19346551.846999999</v>
      </c>
    </row>
    <row r="18" spans="1:6">
      <c r="A18" s="124">
        <v>7</v>
      </c>
      <c r="B18" s="124" t="s">
        <v>623</v>
      </c>
      <c r="C18" s="125">
        <v>130174615207.59311</v>
      </c>
      <c r="D18" s="501">
        <f>SUM(D12:D17)</f>
        <v>127232808437.44301</v>
      </c>
      <c r="E18" s="501">
        <f>SUM(E12:E17)</f>
        <v>126013553521.31992</v>
      </c>
      <c r="F18" s="211">
        <f>SUM(F12:F17)</f>
        <v>118187383743.63666</v>
      </c>
    </row>
    <row r="19" spans="1:6">
      <c r="A19" s="48"/>
      <c r="B19" s="48" t="s">
        <v>624</v>
      </c>
      <c r="C19" s="221"/>
      <c r="D19" s="221"/>
      <c r="E19" s="126"/>
      <c r="F19" s="126"/>
    </row>
    <row r="20" spans="1:6">
      <c r="A20" s="123">
        <v>8</v>
      </c>
      <c r="B20" s="42" t="s">
        <v>625</v>
      </c>
      <c r="C20" s="127">
        <v>1429809412.1621447</v>
      </c>
      <c r="D20" s="127">
        <v>1982797124.9060199</v>
      </c>
      <c r="E20" s="127">
        <v>1505928474.0375299</v>
      </c>
      <c r="F20" s="210">
        <v>1168932659.7865713</v>
      </c>
    </row>
    <row r="21" spans="1:6">
      <c r="A21" s="193" t="s">
        <v>1380</v>
      </c>
      <c r="B21" s="42" t="s">
        <v>1381</v>
      </c>
      <c r="C21" s="499">
        <v>0</v>
      </c>
      <c r="D21" s="499"/>
      <c r="E21" s="499"/>
      <c r="F21" s="496"/>
    </row>
    <row r="22" spans="1:6">
      <c r="A22" s="123">
        <v>9</v>
      </c>
      <c r="B22" s="42" t="s">
        <v>626</v>
      </c>
      <c r="C22" s="499">
        <v>1118225575.9108422</v>
      </c>
      <c r="D22" s="499">
        <v>1110922673.4595699</v>
      </c>
      <c r="E22" s="499">
        <v>1226372964.5359199</v>
      </c>
      <c r="F22" s="497">
        <v>1086031950.3248551</v>
      </c>
    </row>
    <row r="23" spans="1:6">
      <c r="A23" s="193" t="s">
        <v>1382</v>
      </c>
      <c r="B23" s="42" t="s">
        <v>1383</v>
      </c>
      <c r="C23" s="499">
        <v>0</v>
      </c>
      <c r="D23" s="499"/>
      <c r="E23" s="499"/>
      <c r="F23" s="497"/>
    </row>
    <row r="24" spans="1:6">
      <c r="A24" s="193" t="s">
        <v>1384</v>
      </c>
      <c r="B24" s="42" t="s">
        <v>1385</v>
      </c>
      <c r="C24" s="499">
        <v>0</v>
      </c>
      <c r="D24" s="499"/>
      <c r="E24" s="499"/>
      <c r="F24" s="497"/>
    </row>
    <row r="25" spans="1:6">
      <c r="A25" s="123">
        <v>10</v>
      </c>
      <c r="B25" s="123" t="s">
        <v>627</v>
      </c>
      <c r="C25" s="499">
        <v>0</v>
      </c>
      <c r="D25" s="499">
        <v>0</v>
      </c>
      <c r="E25" s="499">
        <v>0</v>
      </c>
      <c r="F25" s="499">
        <v>0</v>
      </c>
    </row>
    <row r="26" spans="1:6">
      <c r="A26" s="193" t="s">
        <v>1386</v>
      </c>
      <c r="B26" s="123" t="s">
        <v>1387</v>
      </c>
      <c r="C26" s="499">
        <v>0</v>
      </c>
      <c r="D26" s="499"/>
      <c r="E26" s="499"/>
      <c r="F26" s="499"/>
    </row>
    <row r="27" spans="1:6">
      <c r="A27" s="193" t="s">
        <v>1388</v>
      </c>
      <c r="B27" s="123" t="s">
        <v>1389</v>
      </c>
      <c r="C27" s="499">
        <v>0</v>
      </c>
      <c r="D27" s="499"/>
      <c r="E27" s="499"/>
      <c r="F27" s="499"/>
    </row>
    <row r="28" spans="1:6">
      <c r="A28" s="123">
        <v>11</v>
      </c>
      <c r="B28" s="123" t="s">
        <v>628</v>
      </c>
      <c r="C28" s="499">
        <v>0</v>
      </c>
      <c r="D28" s="499">
        <v>0</v>
      </c>
      <c r="E28" s="499">
        <v>0</v>
      </c>
      <c r="F28" s="499">
        <v>0</v>
      </c>
    </row>
    <row r="29" spans="1:6">
      <c r="A29" s="123">
        <v>12</v>
      </c>
      <c r="B29" s="123" t="s">
        <v>629</v>
      </c>
      <c r="C29" s="127">
        <v>0</v>
      </c>
      <c r="D29" s="127">
        <v>0</v>
      </c>
      <c r="E29" s="127">
        <v>0</v>
      </c>
      <c r="F29" s="127">
        <v>0</v>
      </c>
    </row>
    <row r="30" spans="1:6">
      <c r="A30" s="124">
        <v>13</v>
      </c>
      <c r="B30" s="124" t="s">
        <v>630</v>
      </c>
      <c r="C30" s="125">
        <v>2548034988.0729866</v>
      </c>
      <c r="D30" s="501">
        <f>SUM(D20:D29)</f>
        <v>3093719798.3655901</v>
      </c>
      <c r="E30" s="501">
        <f>SUM(E20:E29)</f>
        <v>2732301438.5734501</v>
      </c>
      <c r="F30" s="211">
        <f>SUM(F20:F29)</f>
        <v>2254964610.1114264</v>
      </c>
    </row>
    <row r="31" spans="1:6">
      <c r="A31" s="48"/>
      <c r="B31" s="48" t="s">
        <v>631</v>
      </c>
      <c r="C31" s="221"/>
      <c r="D31" s="221"/>
      <c r="E31" s="126"/>
      <c r="F31" s="126"/>
    </row>
    <row r="32" spans="1:6">
      <c r="A32" s="42">
        <v>14</v>
      </c>
      <c r="B32" s="42" t="s">
        <v>632</v>
      </c>
      <c r="C32" s="53">
        <v>0</v>
      </c>
      <c r="D32" s="53">
        <v>0</v>
      </c>
      <c r="E32" s="53">
        <v>0</v>
      </c>
      <c r="F32" s="53">
        <v>0</v>
      </c>
    </row>
    <row r="33" spans="1:6">
      <c r="A33" s="123">
        <v>15</v>
      </c>
      <c r="B33" s="123" t="s">
        <v>633</v>
      </c>
      <c r="C33" s="127">
        <v>0</v>
      </c>
      <c r="D33" s="127">
        <v>306435439.35000002</v>
      </c>
      <c r="E33" s="127">
        <v>4160613281.3759499</v>
      </c>
      <c r="F33" s="127">
        <v>3518774403.3883786</v>
      </c>
    </row>
    <row r="34" spans="1:6">
      <c r="A34" s="123">
        <v>16</v>
      </c>
      <c r="B34" s="123" t="s">
        <v>634</v>
      </c>
      <c r="C34" s="127">
        <v>0</v>
      </c>
      <c r="D34" s="127">
        <v>0</v>
      </c>
      <c r="E34" s="127">
        <v>0</v>
      </c>
      <c r="F34" s="127">
        <v>0</v>
      </c>
    </row>
    <row r="35" spans="1:6">
      <c r="A35" s="193" t="s">
        <v>1390</v>
      </c>
      <c r="B35" s="123" t="s">
        <v>1391</v>
      </c>
      <c r="C35" s="499"/>
      <c r="D35" s="499"/>
      <c r="E35" s="499"/>
      <c r="F35" s="499"/>
    </row>
    <row r="36" spans="1:6">
      <c r="A36" s="123">
        <v>17</v>
      </c>
      <c r="B36" s="123" t="s">
        <v>635</v>
      </c>
      <c r="C36" s="499">
        <v>0</v>
      </c>
      <c r="D36" s="499">
        <v>0</v>
      </c>
      <c r="E36" s="499">
        <v>0</v>
      </c>
      <c r="F36" s="499">
        <v>0</v>
      </c>
    </row>
    <row r="37" spans="1:6">
      <c r="A37" s="193" t="s">
        <v>1392</v>
      </c>
      <c r="B37" s="123" t="s">
        <v>1393</v>
      </c>
      <c r="C37" s="499"/>
      <c r="D37" s="499"/>
      <c r="E37" s="499"/>
      <c r="F37" s="499"/>
    </row>
    <row r="38" spans="1:6">
      <c r="A38" s="81">
        <v>18</v>
      </c>
      <c r="B38" s="81" t="s">
        <v>636</v>
      </c>
      <c r="C38" s="128">
        <v>0</v>
      </c>
      <c r="D38" s="128">
        <f>SUM(D32:D37)</f>
        <v>306435439.35000002</v>
      </c>
      <c r="E38" s="128">
        <f>SUM(E32:E37)</f>
        <v>4160613281.3759499</v>
      </c>
      <c r="F38" s="128">
        <f>SUM(F32:F37)</f>
        <v>3518774403.3883786</v>
      </c>
    </row>
    <row r="39" spans="1:6">
      <c r="A39" s="129"/>
      <c r="B39" s="130" t="s">
        <v>637</v>
      </c>
      <c r="C39" s="222"/>
      <c r="D39" s="222"/>
      <c r="E39" s="131"/>
      <c r="F39" s="131"/>
    </row>
    <row r="40" spans="1:6">
      <c r="A40" s="123">
        <v>19</v>
      </c>
      <c r="B40" s="123" t="s">
        <v>638</v>
      </c>
      <c r="C40" s="127">
        <v>0</v>
      </c>
      <c r="D40" s="127">
        <v>0</v>
      </c>
      <c r="E40" s="127">
        <v>0</v>
      </c>
      <c r="F40" s="127">
        <v>0</v>
      </c>
    </row>
    <row r="41" spans="1:6">
      <c r="A41" s="123">
        <v>20</v>
      </c>
      <c r="B41" s="123" t="s">
        <v>639</v>
      </c>
      <c r="C41" s="127">
        <v>168878940.40000004</v>
      </c>
      <c r="D41" s="127">
        <v>207864882.40000001</v>
      </c>
      <c r="E41" s="127">
        <v>373051335.60000002</v>
      </c>
      <c r="F41" s="212">
        <v>2137760610.2</v>
      </c>
    </row>
    <row r="42" spans="1:6">
      <c r="A42" s="39">
        <v>21</v>
      </c>
      <c r="B42" s="42" t="s">
        <v>640</v>
      </c>
      <c r="C42" s="52">
        <v>0</v>
      </c>
      <c r="D42" s="52">
        <v>0</v>
      </c>
      <c r="E42" s="52">
        <v>0</v>
      </c>
      <c r="F42" s="52">
        <v>0</v>
      </c>
    </row>
    <row r="43" spans="1:6">
      <c r="A43" s="124">
        <v>22</v>
      </c>
      <c r="B43" s="124" t="s">
        <v>641</v>
      </c>
      <c r="C43" s="125">
        <v>168878940.40000004</v>
      </c>
      <c r="D43" s="125">
        <f>SUM(D40:D42)</f>
        <v>207864882.40000001</v>
      </c>
      <c r="E43" s="125">
        <f>SUM(E40:E42)</f>
        <v>373051335.60000002</v>
      </c>
      <c r="F43" s="125">
        <f>SUM(F40:F42)</f>
        <v>2137760610.2</v>
      </c>
    </row>
    <row r="44" spans="1:6">
      <c r="A44" s="129"/>
      <c r="B44" s="130" t="s">
        <v>1394</v>
      </c>
      <c r="C44" s="222"/>
      <c r="D44" s="222"/>
      <c r="E44" s="131"/>
      <c r="F44" s="131"/>
    </row>
    <row r="45" spans="1:6">
      <c r="A45" s="193" t="s">
        <v>1395</v>
      </c>
      <c r="B45" s="123" t="s">
        <v>1408</v>
      </c>
      <c r="C45" s="499"/>
      <c r="D45" s="499"/>
      <c r="E45" s="499"/>
      <c r="F45" s="497"/>
    </row>
    <row r="46" spans="1:6">
      <c r="A46" s="193" t="s">
        <v>1396</v>
      </c>
      <c r="B46" s="123" t="s">
        <v>1409</v>
      </c>
      <c r="C46" s="499"/>
      <c r="D46" s="499"/>
      <c r="E46" s="499"/>
      <c r="F46" s="497"/>
    </row>
    <row r="47" spans="1:6">
      <c r="A47" s="193" t="s">
        <v>1397</v>
      </c>
      <c r="B47" s="123" t="s">
        <v>1410</v>
      </c>
      <c r="C47" s="499"/>
      <c r="D47" s="499"/>
      <c r="E47" s="499"/>
      <c r="F47" s="497"/>
    </row>
    <row r="48" spans="1:6">
      <c r="A48" s="193" t="s">
        <v>1398</v>
      </c>
      <c r="B48" s="123" t="s">
        <v>1411</v>
      </c>
      <c r="C48" s="499"/>
      <c r="D48" s="499"/>
      <c r="E48" s="499"/>
      <c r="F48" s="497"/>
    </row>
    <row r="49" spans="1:6">
      <c r="A49" s="193" t="s">
        <v>1399</v>
      </c>
      <c r="B49" s="123" t="s">
        <v>1412</v>
      </c>
      <c r="C49" s="499"/>
      <c r="D49" s="499"/>
      <c r="E49" s="499"/>
      <c r="F49" s="497"/>
    </row>
    <row r="50" spans="1:6">
      <c r="A50" s="193" t="s">
        <v>1400</v>
      </c>
      <c r="B50" s="123" t="s">
        <v>1413</v>
      </c>
      <c r="C50" s="499"/>
      <c r="D50" s="499"/>
      <c r="E50" s="499"/>
      <c r="F50" s="497"/>
    </row>
    <row r="51" spans="1:6">
      <c r="A51" s="193" t="s">
        <v>1401</v>
      </c>
      <c r="B51" s="123" t="s">
        <v>1414</v>
      </c>
      <c r="C51" s="499"/>
      <c r="D51" s="499"/>
      <c r="E51" s="499"/>
      <c r="F51" s="497"/>
    </row>
    <row r="52" spans="1:6">
      <c r="A52" s="193" t="s">
        <v>1402</v>
      </c>
      <c r="B52" s="123" t="s">
        <v>1415</v>
      </c>
      <c r="C52" s="499"/>
      <c r="D52" s="499"/>
      <c r="E52" s="499"/>
      <c r="F52" s="497"/>
    </row>
    <row r="53" spans="1:6">
      <c r="A53" s="193" t="s">
        <v>1403</v>
      </c>
      <c r="B53" s="123" t="s">
        <v>1416</v>
      </c>
      <c r="C53" s="499"/>
      <c r="D53" s="499"/>
      <c r="E53" s="499"/>
      <c r="F53" s="497"/>
    </row>
    <row r="54" spans="1:6">
      <c r="A54" s="193" t="s">
        <v>1404</v>
      </c>
      <c r="B54" s="123" t="s">
        <v>1417</v>
      </c>
      <c r="C54" s="499"/>
      <c r="D54" s="499"/>
      <c r="E54" s="499"/>
      <c r="F54" s="497"/>
    </row>
    <row r="55" spans="1:6">
      <c r="A55" s="193" t="s">
        <v>1405</v>
      </c>
      <c r="B55" s="123" t="s">
        <v>1418</v>
      </c>
      <c r="C55" s="499"/>
      <c r="D55" s="499"/>
      <c r="E55" s="499"/>
      <c r="F55" s="497"/>
    </row>
    <row r="56" spans="1:6">
      <c r="A56" s="193" t="s">
        <v>1406</v>
      </c>
      <c r="B56" s="123" t="s">
        <v>1419</v>
      </c>
      <c r="C56" s="499"/>
      <c r="D56" s="499"/>
      <c r="E56" s="499"/>
      <c r="F56" s="497"/>
    </row>
    <row r="57" spans="1:6">
      <c r="A57" s="193" t="s">
        <v>1407</v>
      </c>
      <c r="B57" s="123" t="s">
        <v>1420</v>
      </c>
      <c r="C57" s="499"/>
      <c r="D57" s="499"/>
      <c r="E57" s="499"/>
      <c r="F57" s="497"/>
    </row>
    <row r="58" spans="1:6">
      <c r="A58" s="48"/>
      <c r="B58" s="48" t="s">
        <v>642</v>
      </c>
      <c r="C58" s="221"/>
      <c r="D58" s="221"/>
      <c r="E58" s="126"/>
      <c r="F58" s="126"/>
    </row>
    <row r="59" spans="1:6">
      <c r="A59" s="132">
        <v>23</v>
      </c>
      <c r="B59" s="132" t="s">
        <v>484</v>
      </c>
      <c r="C59" s="133">
        <v>7017606457.8980007</v>
      </c>
      <c r="D59" s="133">
        <v>6950207517.7740002</v>
      </c>
      <c r="E59" s="133">
        <v>6946770159.9119997</v>
      </c>
      <c r="F59" s="213">
        <v>6962808329.9029989</v>
      </c>
    </row>
    <row r="60" spans="1:6" ht="15">
      <c r="A60" s="81">
        <v>24</v>
      </c>
      <c r="B60" s="81" t="s">
        <v>643</v>
      </c>
      <c r="C60" s="128">
        <v>132891529136.06609</v>
      </c>
      <c r="D60" s="493">
        <v>130840828557.55901</v>
      </c>
      <c r="E60" s="128">
        <v>133255384882.63499</v>
      </c>
      <c r="F60" s="477">
        <v>126098883367.33647</v>
      </c>
    </row>
    <row r="61" spans="1:6">
      <c r="A61" s="134"/>
      <c r="B61" s="135" t="s">
        <v>250</v>
      </c>
      <c r="C61" s="87"/>
      <c r="D61" s="87"/>
      <c r="E61" s="136"/>
      <c r="F61" s="136"/>
    </row>
    <row r="62" spans="1:6">
      <c r="A62" s="81">
        <v>25</v>
      </c>
      <c r="B62" s="81" t="s">
        <v>250</v>
      </c>
      <c r="C62" s="137">
        <v>5.2807026177814201E-2</v>
      </c>
      <c r="D62" s="137">
        <v>5.3119562099964143E-2</v>
      </c>
      <c r="E62" s="137">
        <v>5.2131252827271442E-2</v>
      </c>
      <c r="F62" s="214">
        <v>5.5217049857767285E-2</v>
      </c>
    </row>
    <row r="63" spans="1:6">
      <c r="A63" s="193" t="s">
        <v>1421</v>
      </c>
      <c r="B63" s="123" t="s">
        <v>1422</v>
      </c>
      <c r="C63" s="334"/>
      <c r="D63" s="334"/>
      <c r="E63" s="334"/>
      <c r="F63" s="334"/>
    </row>
    <row r="64" spans="1:6">
      <c r="A64" s="193" t="s">
        <v>367</v>
      </c>
      <c r="B64" s="123" t="s">
        <v>1423</v>
      </c>
      <c r="C64" s="334"/>
      <c r="D64" s="334"/>
      <c r="E64" s="334"/>
      <c r="F64" s="334"/>
    </row>
    <row r="65" spans="1:6">
      <c r="A65" s="123">
        <v>26</v>
      </c>
      <c r="B65" s="123" t="s">
        <v>644</v>
      </c>
      <c r="C65" s="209">
        <v>0.03</v>
      </c>
      <c r="D65" s="209">
        <v>0.03</v>
      </c>
      <c r="E65" s="209">
        <v>0.03</v>
      </c>
      <c r="F65" s="334">
        <v>0.03</v>
      </c>
    </row>
    <row r="66" spans="1:6">
      <c r="A66" s="193" t="s">
        <v>645</v>
      </c>
      <c r="B66" s="123" t="s">
        <v>255</v>
      </c>
      <c r="C66" s="43">
        <v>0</v>
      </c>
      <c r="D66" s="43">
        <v>0</v>
      </c>
      <c r="E66" s="43">
        <v>0</v>
      </c>
      <c r="F66" s="43">
        <v>0</v>
      </c>
    </row>
    <row r="67" spans="1:6">
      <c r="A67" s="193" t="s">
        <v>646</v>
      </c>
      <c r="B67" s="123" t="s">
        <v>232</v>
      </c>
      <c r="C67" s="43">
        <v>0</v>
      </c>
      <c r="D67" s="43">
        <v>0</v>
      </c>
      <c r="E67" s="43">
        <v>0</v>
      </c>
      <c r="F67" s="43">
        <v>0</v>
      </c>
    </row>
    <row r="68" spans="1:6">
      <c r="A68" s="42">
        <v>27</v>
      </c>
      <c r="B68" s="42" t="s">
        <v>261</v>
      </c>
      <c r="C68" s="43">
        <v>0</v>
      </c>
      <c r="D68" s="43">
        <v>0</v>
      </c>
      <c r="E68" s="43">
        <v>0</v>
      </c>
      <c r="F68" s="43">
        <v>0</v>
      </c>
    </row>
    <row r="69" spans="1:6">
      <c r="A69" s="498" t="s">
        <v>1424</v>
      </c>
      <c r="B69" s="481" t="s">
        <v>1425</v>
      </c>
      <c r="C69" s="500">
        <v>0.03</v>
      </c>
      <c r="D69" s="500">
        <f>D65+D66+D68</f>
        <v>0.03</v>
      </c>
      <c r="E69" s="500">
        <f>E65+E66+E68</f>
        <v>0.03</v>
      </c>
      <c r="F69" s="500">
        <f>F65+F66+F68</f>
        <v>0.03</v>
      </c>
    </row>
    <row r="70" spans="1:6">
      <c r="A70" s="134"/>
      <c r="B70" s="135" t="s">
        <v>1426</v>
      </c>
      <c r="C70" s="87"/>
      <c r="D70" s="87"/>
      <c r="E70" s="136"/>
      <c r="F70" s="136"/>
    </row>
    <row r="71" spans="1:6">
      <c r="A71" s="193" t="s">
        <v>1427</v>
      </c>
      <c r="B71" s="123" t="s">
        <v>1428</v>
      </c>
      <c r="C71" s="495"/>
      <c r="D71" s="494"/>
      <c r="E71" s="494"/>
      <c r="F71" s="478"/>
    </row>
    <row r="72" spans="1:6">
      <c r="A72" s="134"/>
      <c r="B72" s="130" t="s">
        <v>647</v>
      </c>
      <c r="C72" s="130"/>
      <c r="D72" s="130"/>
      <c r="E72" s="130"/>
      <c r="F72" s="130"/>
    </row>
    <row r="73" spans="1:6" ht="25.5">
      <c r="A73" s="42">
        <v>28</v>
      </c>
      <c r="B73" s="27" t="s">
        <v>648</v>
      </c>
      <c r="C73" s="43">
        <v>0</v>
      </c>
      <c r="D73" s="43">
        <v>0</v>
      </c>
      <c r="E73" s="43">
        <v>0</v>
      </c>
      <c r="F73" s="43">
        <v>0</v>
      </c>
    </row>
    <row r="74" spans="1:6" ht="25.5">
      <c r="A74" s="42">
        <v>29</v>
      </c>
      <c r="B74" s="27" t="s">
        <v>649</v>
      </c>
      <c r="C74" s="43">
        <v>0</v>
      </c>
      <c r="D74" s="43">
        <v>306435439.35000002</v>
      </c>
      <c r="E74" s="43">
        <f>E32+E33</f>
        <v>4160613281.3759499</v>
      </c>
      <c r="F74" s="43">
        <f>F32+F33</f>
        <v>3518774403.3883786</v>
      </c>
    </row>
    <row r="75" spans="1:6" ht="38.25">
      <c r="A75" s="42">
        <v>30</v>
      </c>
      <c r="B75" s="27" t="s">
        <v>650</v>
      </c>
      <c r="C75" s="43">
        <f>C60-C74+C73</f>
        <v>132891529136.06609</v>
      </c>
      <c r="D75" s="43">
        <f>D60-D74+D73</f>
        <v>130534393118.209</v>
      </c>
      <c r="E75" s="43">
        <f>E60-E74+E73</f>
        <v>129094771601.25905</v>
      </c>
      <c r="F75" s="43">
        <f>F60-F74+F73</f>
        <v>122580108963.94809</v>
      </c>
    </row>
    <row r="76" spans="1:6" ht="38.25">
      <c r="A76" s="191" t="s">
        <v>1429</v>
      </c>
      <c r="B76" s="27" t="s">
        <v>1430</v>
      </c>
      <c r="C76" s="476">
        <v>132891529136.06609</v>
      </c>
      <c r="D76" s="480">
        <f>D75</f>
        <v>130534393118.209</v>
      </c>
      <c r="E76" s="480">
        <f>E75</f>
        <v>129094771601.25905</v>
      </c>
      <c r="F76" s="480">
        <v>122580108963.94809</v>
      </c>
    </row>
    <row r="77" spans="1:6" ht="38.25">
      <c r="A77" s="191">
        <v>31</v>
      </c>
      <c r="B77" s="27" t="s">
        <v>651</v>
      </c>
      <c r="C77" s="192">
        <v>5.2807026177814201E-2</v>
      </c>
      <c r="D77" s="192">
        <f>D59/D75</f>
        <v>5.3244262693894394E-2</v>
      </c>
      <c r="E77" s="472">
        <f>E59/E75</f>
        <v>5.3811398197975112E-2</v>
      </c>
      <c r="F77" s="192">
        <f>F59/F75</f>
        <v>5.6802105894283576E-2</v>
      </c>
    </row>
    <row r="78" spans="1:6" ht="38.25">
      <c r="A78" s="191" t="s">
        <v>1431</v>
      </c>
      <c r="B78" s="27" t="s">
        <v>1432</v>
      </c>
      <c r="C78" s="472">
        <v>5.2807026177814201E-2</v>
      </c>
      <c r="D78" s="348">
        <f>D59/D76</f>
        <v>5.3244262693894394E-2</v>
      </c>
      <c r="E78" s="348">
        <f>E59/E76</f>
        <v>5.3811398197975112E-2</v>
      </c>
      <c r="F78" s="348">
        <f>F59/F76</f>
        <v>5.6802105894283576E-2</v>
      </c>
    </row>
  </sheetData>
  <mergeCells count="2">
    <mergeCell ref="A1:D2"/>
    <mergeCell ref="C8:F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4A437-64F7-43D8-9B9C-D634DFE3C907}">
  <sheetPr>
    <tabColor theme="3"/>
  </sheetPr>
  <dimension ref="A1:L19"/>
  <sheetViews>
    <sheetView showGridLines="0" zoomScaleNormal="100" workbookViewId="0">
      <selection activeCell="A10" sqref="A10"/>
    </sheetView>
  </sheetViews>
  <sheetFormatPr baseColWidth="10" defaultColWidth="11.5546875" defaultRowHeight="14.25"/>
  <cols>
    <col min="1" max="1" width="7.6640625" customWidth="1"/>
    <col min="2" max="2" width="87.88671875" bestFit="1" customWidth="1"/>
    <col min="3" max="3" width="27.33203125" customWidth="1"/>
  </cols>
  <sheetData>
    <row r="1" spans="1:12" ht="14.25" customHeight="1">
      <c r="A1" s="664" t="s">
        <v>45</v>
      </c>
      <c r="B1" s="664"/>
      <c r="C1" s="664"/>
      <c r="D1" s="664"/>
      <c r="E1" s="664"/>
      <c r="F1" s="664"/>
      <c r="G1" s="664"/>
      <c r="H1" s="664"/>
      <c r="I1" s="664"/>
      <c r="J1" s="664"/>
      <c r="K1" s="664"/>
      <c r="L1" s="664"/>
    </row>
    <row r="2" spans="1:12" ht="14.25" customHeight="1">
      <c r="A2" s="664"/>
      <c r="B2" s="664"/>
      <c r="C2" s="664"/>
      <c r="D2" s="664"/>
      <c r="E2" s="664"/>
      <c r="F2" s="664"/>
      <c r="G2" s="664"/>
      <c r="H2" s="664"/>
      <c r="I2" s="664"/>
      <c r="J2" s="664"/>
      <c r="K2" s="664"/>
      <c r="L2" s="664"/>
    </row>
    <row r="3" spans="1:12">
      <c r="A3" s="664"/>
      <c r="B3" s="664"/>
    </row>
    <row r="4" spans="1:12">
      <c r="A4" s="664"/>
      <c r="B4" s="664"/>
    </row>
    <row r="5" spans="1:12">
      <c r="A5" s="302" t="s">
        <v>176</v>
      </c>
      <c r="B5" s="65"/>
      <c r="C5" s="65"/>
    </row>
    <row r="6" spans="1:12">
      <c r="A6" s="184"/>
      <c r="B6" s="184"/>
      <c r="C6" s="186" t="s">
        <v>179</v>
      </c>
    </row>
    <row r="7" spans="1:12">
      <c r="A7" s="184"/>
      <c r="B7" s="184"/>
      <c r="C7" s="189" t="s">
        <v>615</v>
      </c>
    </row>
    <row r="8" spans="1:12">
      <c r="A8" s="186" t="s">
        <v>652</v>
      </c>
      <c r="B8" s="42" t="s">
        <v>653</v>
      </c>
      <c r="C8" s="53">
        <v>130196029334.52515</v>
      </c>
    </row>
    <row r="9" spans="1:12">
      <c r="A9" s="189" t="s">
        <v>654</v>
      </c>
      <c r="B9" s="42" t="s">
        <v>655</v>
      </c>
      <c r="C9" s="127">
        <v>0</v>
      </c>
    </row>
    <row r="10" spans="1:12">
      <c r="A10" s="186" t="s">
        <v>656</v>
      </c>
      <c r="B10" s="42" t="s">
        <v>657</v>
      </c>
      <c r="C10" s="53">
        <v>130196029334.52515</v>
      </c>
    </row>
    <row r="11" spans="1:12">
      <c r="A11" s="189" t="s">
        <v>658</v>
      </c>
      <c r="B11" s="42" t="s">
        <v>659</v>
      </c>
      <c r="C11" s="127">
        <v>4044427659.333333</v>
      </c>
    </row>
    <row r="12" spans="1:12">
      <c r="A12" s="186" t="s">
        <v>660</v>
      </c>
      <c r="B12" s="42" t="s">
        <v>661</v>
      </c>
      <c r="C12" s="53">
        <v>4676034136.0415192</v>
      </c>
    </row>
    <row r="13" spans="1:12">
      <c r="A13" s="189" t="s">
        <v>662</v>
      </c>
      <c r="B13" s="42" t="s">
        <v>663</v>
      </c>
      <c r="C13" s="127">
        <v>6272949729.5767498</v>
      </c>
    </row>
    <row r="14" spans="1:12">
      <c r="A14" s="186" t="s">
        <v>664</v>
      </c>
      <c r="B14" s="42" t="s">
        <v>665</v>
      </c>
      <c r="C14" s="53">
        <v>1434366146.99</v>
      </c>
    </row>
    <row r="15" spans="1:12">
      <c r="A15" s="189" t="s">
        <v>666</v>
      </c>
      <c r="B15" s="42" t="s">
        <v>667</v>
      </c>
      <c r="C15" s="127">
        <v>100044318424.57976</v>
      </c>
    </row>
    <row r="16" spans="1:12">
      <c r="A16" s="186" t="s">
        <v>668</v>
      </c>
      <c r="B16" s="42" t="s">
        <v>669</v>
      </c>
      <c r="C16" s="53">
        <v>13501813688.863773</v>
      </c>
    </row>
    <row r="17" spans="1:3">
      <c r="A17" s="189" t="s">
        <v>670</v>
      </c>
      <c r="B17" s="42" t="s">
        <v>671</v>
      </c>
      <c r="C17" s="127">
        <v>66478153.659999996</v>
      </c>
    </row>
    <row r="18" spans="1:3">
      <c r="A18" s="186" t="s">
        <v>672</v>
      </c>
      <c r="B18" s="42" t="s">
        <v>673</v>
      </c>
      <c r="C18" s="53">
        <v>20642712.02</v>
      </c>
    </row>
    <row r="19" spans="1:3">
      <c r="A19" s="189" t="s">
        <v>674</v>
      </c>
      <c r="B19" s="42" t="s">
        <v>675</v>
      </c>
      <c r="C19" s="127">
        <v>134998683.46000001</v>
      </c>
    </row>
  </sheetData>
  <mergeCells count="2">
    <mergeCell ref="A3:B4"/>
    <mergeCell ref="A1:L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A106-13DC-4E30-A927-64D1A9CBE682}">
  <sheetPr>
    <tabColor theme="3"/>
  </sheetPr>
  <dimension ref="A1:G15"/>
  <sheetViews>
    <sheetView showGridLines="0" topLeftCell="A9" zoomScaleNormal="100" workbookViewId="0">
      <selection activeCell="D13" sqref="D13"/>
    </sheetView>
  </sheetViews>
  <sheetFormatPr baseColWidth="10" defaultColWidth="11.5546875" defaultRowHeight="14.25"/>
  <cols>
    <col min="2" max="2" width="45" customWidth="1"/>
    <col min="3" max="3" width="53.21875" customWidth="1"/>
    <col min="4" max="4" width="62.33203125" customWidth="1"/>
    <col min="6" max="6" width="39.44140625" customWidth="1"/>
  </cols>
  <sheetData>
    <row r="1" spans="1:7">
      <c r="A1" s="664" t="s">
        <v>49</v>
      </c>
      <c r="B1" s="664"/>
      <c r="C1" s="664"/>
      <c r="D1" s="664"/>
      <c r="E1" s="664"/>
      <c r="F1" s="664"/>
      <c r="G1" s="664"/>
    </row>
    <row r="2" spans="1:7">
      <c r="A2" s="664"/>
      <c r="B2" s="664"/>
      <c r="C2" s="664"/>
      <c r="D2" s="664"/>
      <c r="E2" s="664"/>
      <c r="F2" s="664"/>
      <c r="G2" s="664"/>
    </row>
    <row r="3" spans="1:7">
      <c r="B3" s="290"/>
      <c r="C3" s="289"/>
    </row>
    <row r="6" spans="1:7">
      <c r="A6" s="254" t="s">
        <v>277</v>
      </c>
      <c r="B6" s="254" t="s">
        <v>285</v>
      </c>
      <c r="C6" s="17"/>
    </row>
    <row r="7" spans="1:7" ht="209.45" customHeight="1">
      <c r="A7" s="254" t="s">
        <v>280</v>
      </c>
      <c r="B7" s="264" t="s">
        <v>679</v>
      </c>
      <c r="C7" s="286" t="s">
        <v>1526</v>
      </c>
    </row>
    <row r="8" spans="1:7" ht="112.5" customHeight="1">
      <c r="A8" s="254" t="s">
        <v>283</v>
      </c>
      <c r="B8" s="264" t="s">
        <v>680</v>
      </c>
      <c r="C8" s="286" t="s">
        <v>681</v>
      </c>
      <c r="E8" s="1"/>
    </row>
    <row r="9" spans="1:7" ht="95.25" customHeight="1">
      <c r="A9" s="254" t="s">
        <v>291</v>
      </c>
      <c r="B9" s="264" t="s">
        <v>682</v>
      </c>
      <c r="C9" s="286" t="s">
        <v>683</v>
      </c>
    </row>
    <row r="10" spans="1:7" ht="64.150000000000006" customHeight="1">
      <c r="A10" s="254" t="s">
        <v>294</v>
      </c>
      <c r="B10" s="264" t="s">
        <v>684</v>
      </c>
      <c r="C10" s="286" t="s">
        <v>685</v>
      </c>
    </row>
    <row r="11" spans="1:7" ht="181.5" customHeight="1">
      <c r="A11" s="254" t="s">
        <v>296</v>
      </c>
      <c r="B11" s="264" t="s">
        <v>686</v>
      </c>
      <c r="C11" s="286" t="s">
        <v>687</v>
      </c>
    </row>
    <row r="12" spans="1:7" ht="111" customHeight="1">
      <c r="A12" s="254" t="s">
        <v>300</v>
      </c>
      <c r="B12" s="264" t="s">
        <v>688</v>
      </c>
      <c r="C12" s="286" t="s">
        <v>689</v>
      </c>
    </row>
    <row r="13" spans="1:7" ht="64.150000000000006" customHeight="1">
      <c r="A13" s="254" t="s">
        <v>304</v>
      </c>
      <c r="B13" s="264" t="s">
        <v>690</v>
      </c>
      <c r="C13" s="286" t="s">
        <v>691</v>
      </c>
    </row>
    <row r="14" spans="1:7" ht="126" customHeight="1">
      <c r="A14" s="254" t="s">
        <v>692</v>
      </c>
      <c r="B14" s="264" t="s">
        <v>693</v>
      </c>
      <c r="C14" s="286" t="s">
        <v>694</v>
      </c>
    </row>
    <row r="15" spans="1:7" ht="189.6" customHeight="1">
      <c r="A15" s="254" t="s">
        <v>695</v>
      </c>
      <c r="B15" s="264" t="s">
        <v>696</v>
      </c>
      <c r="C15" s="286" t="s">
        <v>697</v>
      </c>
    </row>
  </sheetData>
  <mergeCells count="1">
    <mergeCell ref="A1:G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CD75-FE7B-47F6-864E-EFABE84D8953}">
  <sheetPr>
    <tabColor theme="3"/>
  </sheetPr>
  <dimension ref="A1:L10"/>
  <sheetViews>
    <sheetView showGridLines="0" zoomScaleNormal="100" workbookViewId="0">
      <selection activeCell="C10" sqref="C10"/>
    </sheetView>
  </sheetViews>
  <sheetFormatPr baseColWidth="10" defaultColWidth="11.5546875" defaultRowHeight="14.25"/>
  <cols>
    <col min="2" max="2" width="44.44140625" customWidth="1"/>
    <col min="3" max="3" width="52.33203125" customWidth="1"/>
  </cols>
  <sheetData>
    <row r="1" spans="1:12">
      <c r="A1" s="664" t="s">
        <v>57</v>
      </c>
      <c r="B1" s="664"/>
      <c r="C1" s="664"/>
      <c r="D1" s="664"/>
      <c r="E1" s="664"/>
      <c r="F1" s="664"/>
      <c r="G1" s="664"/>
      <c r="H1" s="664"/>
      <c r="I1" s="664"/>
      <c r="J1" s="664"/>
      <c r="K1" s="664"/>
      <c r="L1" s="664"/>
    </row>
    <row r="2" spans="1:12">
      <c r="A2" s="664"/>
      <c r="B2" s="664"/>
      <c r="C2" s="664"/>
      <c r="D2" s="664"/>
      <c r="E2" s="664"/>
      <c r="F2" s="664"/>
      <c r="G2" s="664"/>
      <c r="H2" s="664"/>
      <c r="I2" s="664"/>
      <c r="J2" s="664"/>
      <c r="K2" s="664"/>
      <c r="L2" s="664"/>
    </row>
    <row r="6" spans="1:12" ht="15" customHeight="1">
      <c r="A6" s="681" t="s">
        <v>783</v>
      </c>
      <c r="B6" s="682"/>
      <c r="C6" s="683"/>
    </row>
    <row r="7" spans="1:12" ht="330" customHeight="1">
      <c r="A7" s="264" t="s">
        <v>280</v>
      </c>
      <c r="B7" s="264" t="s">
        <v>784</v>
      </c>
      <c r="C7" s="288" t="s">
        <v>1538</v>
      </c>
    </row>
    <row r="8" spans="1:12" ht="90" customHeight="1">
      <c r="A8" s="254" t="s">
        <v>283</v>
      </c>
      <c r="B8" s="264" t="s">
        <v>785</v>
      </c>
      <c r="C8" s="288" t="s">
        <v>786</v>
      </c>
    </row>
    <row r="9" spans="1:12" ht="102.2" customHeight="1">
      <c r="A9" s="254" t="s">
        <v>291</v>
      </c>
      <c r="B9" s="264" t="s">
        <v>787</v>
      </c>
      <c r="C9" s="288" t="s">
        <v>1558</v>
      </c>
    </row>
    <row r="10" spans="1:12" ht="102.75" customHeight="1">
      <c r="A10" s="254" t="s">
        <v>294</v>
      </c>
      <c r="B10" s="264" t="s">
        <v>788</v>
      </c>
      <c r="C10" s="288" t="s">
        <v>1527</v>
      </c>
    </row>
  </sheetData>
  <mergeCells count="2">
    <mergeCell ref="A6:C6"/>
    <mergeCell ref="A1:L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E0883-84DD-42E3-8836-43918FC27948}">
  <sheetPr>
    <tabColor theme="3"/>
  </sheetPr>
  <dimension ref="A1:J58"/>
  <sheetViews>
    <sheetView showGridLines="0" zoomScale="85" zoomScaleNormal="100" workbookViewId="0">
      <selection activeCell="C54" activeCellId="2" sqref="D54:D56 F54:F56 C54:C56"/>
    </sheetView>
  </sheetViews>
  <sheetFormatPr baseColWidth="10" defaultColWidth="11.5546875" defaultRowHeight="14.25"/>
  <cols>
    <col min="1" max="1" width="10.109375" customWidth="1"/>
    <col min="2" max="2" width="114.44140625" customWidth="1"/>
    <col min="3" max="3" width="17.109375" customWidth="1"/>
    <col min="4" max="4" width="16.21875" customWidth="1"/>
    <col min="5" max="5" width="17.44140625" customWidth="1"/>
    <col min="6" max="6" width="15.5546875" customWidth="1"/>
    <col min="7" max="7" width="14.77734375" customWidth="1"/>
  </cols>
  <sheetData>
    <row r="1" spans="1:10" ht="14.25" customHeight="1">
      <c r="A1" s="627" t="s">
        <v>6</v>
      </c>
      <c r="B1" s="627"/>
      <c r="C1" s="627"/>
      <c r="D1" s="627"/>
    </row>
    <row r="2" spans="1:10" ht="14.25" customHeight="1">
      <c r="A2" s="627"/>
      <c r="B2" s="627"/>
      <c r="C2" s="627"/>
      <c r="D2" s="627"/>
    </row>
    <row r="3" spans="1:10">
      <c r="A3" s="195"/>
    </row>
    <row r="4" spans="1:10" ht="15">
      <c r="A4" s="300"/>
    </row>
    <row r="6" spans="1:10">
      <c r="A6" s="113"/>
      <c r="B6" s="114"/>
      <c r="C6" s="115" t="s">
        <v>179</v>
      </c>
      <c r="D6" s="115" t="s">
        <v>180</v>
      </c>
      <c r="E6" s="115" t="s">
        <v>181</v>
      </c>
      <c r="F6" s="115" t="s">
        <v>208</v>
      </c>
      <c r="G6" s="115" t="s">
        <v>209</v>
      </c>
    </row>
    <row r="7" spans="1:10" ht="15">
      <c r="A7" s="301" t="s">
        <v>176</v>
      </c>
      <c r="B7" s="114"/>
      <c r="C7" s="138">
        <v>46022</v>
      </c>
      <c r="D7" s="138">
        <v>45930</v>
      </c>
      <c r="E7" s="138">
        <v>45838</v>
      </c>
      <c r="F7" s="138">
        <v>45747</v>
      </c>
      <c r="G7" s="138">
        <v>45657</v>
      </c>
      <c r="H7" s="237"/>
    </row>
    <row r="8" spans="1:10">
      <c r="A8" s="120"/>
      <c r="B8" s="628" t="s">
        <v>210</v>
      </c>
      <c r="C8" s="628"/>
      <c r="D8" s="628"/>
      <c r="E8" s="628"/>
      <c r="F8" s="628"/>
      <c r="G8" s="628"/>
    </row>
    <row r="9" spans="1:10">
      <c r="A9" s="197">
        <v>1</v>
      </c>
      <c r="B9" s="67" t="s">
        <v>211</v>
      </c>
      <c r="C9" s="161">
        <f>'EU CC1'!C50*1000</f>
        <v>6442606457898.001</v>
      </c>
      <c r="D9" s="161">
        <v>6375207517.7740002</v>
      </c>
      <c r="E9" s="161">
        <v>6371770159.9119987</v>
      </c>
      <c r="F9" s="139">
        <v>6387808329.9029989</v>
      </c>
      <c r="G9" s="161">
        <v>6388534290.7699995</v>
      </c>
      <c r="J9" s="482"/>
    </row>
    <row r="10" spans="1:10">
      <c r="A10" s="197">
        <v>2</v>
      </c>
      <c r="B10" s="67" t="s">
        <v>212</v>
      </c>
      <c r="C10" s="161">
        <f>'EU CC1'!C71*1000</f>
        <v>7017606457898.001</v>
      </c>
      <c r="D10" s="161">
        <v>6950207517.7740002</v>
      </c>
      <c r="E10" s="161">
        <v>6946770159.9119987</v>
      </c>
      <c r="F10" s="139">
        <v>6962808329.9029989</v>
      </c>
      <c r="G10" s="161">
        <v>6963534290.7699995</v>
      </c>
    </row>
    <row r="11" spans="1:10">
      <c r="A11" s="197">
        <v>3</v>
      </c>
      <c r="B11" s="67" t="s">
        <v>213</v>
      </c>
      <c r="C11" s="161">
        <f>'EU CC1'!C92*1000</f>
        <v>7866949125538</v>
      </c>
      <c r="D11" s="161">
        <v>7724596108.7740002</v>
      </c>
      <c r="E11" s="161">
        <v>7721090487.9119987</v>
      </c>
      <c r="F11" s="139">
        <v>7737061137.9029989</v>
      </c>
      <c r="G11" s="161">
        <v>7737720319.7699995</v>
      </c>
      <c r="I11" s="482"/>
    </row>
    <row r="12" spans="1:10">
      <c r="A12" s="121"/>
      <c r="B12" s="626" t="s">
        <v>214</v>
      </c>
      <c r="C12" s="626"/>
      <c r="D12" s="626"/>
      <c r="E12" s="626"/>
      <c r="F12" s="626"/>
      <c r="G12" s="626"/>
    </row>
    <row r="13" spans="1:10">
      <c r="A13" s="197">
        <v>4</v>
      </c>
      <c r="B13" s="116" t="s">
        <v>215</v>
      </c>
      <c r="C13" s="161">
        <v>35120286386.592155</v>
      </c>
      <c r="D13" s="161">
        <v>35228667975.60601</v>
      </c>
      <c r="E13" s="161">
        <v>34858031456.596992</v>
      </c>
      <c r="F13" s="139">
        <v>41029826820.190689</v>
      </c>
      <c r="G13" s="161">
        <v>39918094051.873444</v>
      </c>
    </row>
    <row r="14" spans="1:10">
      <c r="A14" s="197" t="s">
        <v>216</v>
      </c>
      <c r="B14" s="116" t="s">
        <v>217</v>
      </c>
      <c r="C14" s="161">
        <v>35120286386.592155</v>
      </c>
      <c r="D14" s="161">
        <v>35228667975.60601</v>
      </c>
      <c r="E14" s="161">
        <v>34858031456.596992</v>
      </c>
      <c r="F14" s="161">
        <v>41029826820.190689</v>
      </c>
      <c r="G14" s="161">
        <v>39918094051.873444</v>
      </c>
    </row>
    <row r="15" spans="1:10">
      <c r="A15" s="121"/>
      <c r="B15" s="626" t="s">
        <v>218</v>
      </c>
      <c r="C15" s="626"/>
      <c r="D15" s="626"/>
      <c r="E15" s="626"/>
      <c r="F15" s="626"/>
      <c r="G15" s="626"/>
    </row>
    <row r="16" spans="1:10">
      <c r="A16" s="197">
        <v>5</v>
      </c>
      <c r="B16" s="116" t="s">
        <v>219</v>
      </c>
      <c r="C16" s="194">
        <v>0.18344401827991894</v>
      </c>
      <c r="D16" s="194">
        <v>0.18096646521487825</v>
      </c>
      <c r="E16" s="194">
        <v>0.18279202507019715</v>
      </c>
      <c r="F16" s="194">
        <v>0.15568694349837159</v>
      </c>
      <c r="G16" s="194">
        <v>0.1600410651487548</v>
      </c>
    </row>
    <row r="17" spans="1:7">
      <c r="A17" s="197" t="s">
        <v>220</v>
      </c>
      <c r="B17" s="116" t="s">
        <v>221</v>
      </c>
      <c r="C17" s="194">
        <v>0.18344401827991894</v>
      </c>
      <c r="D17" s="194">
        <v>0.18096646521487825</v>
      </c>
      <c r="E17" s="194">
        <v>0.18279202507019715</v>
      </c>
      <c r="F17" s="194">
        <v>0.15568694349837159</v>
      </c>
      <c r="G17" s="194">
        <v>0.1600410651487548</v>
      </c>
    </row>
    <row r="18" spans="1:7">
      <c r="A18" s="197">
        <v>6</v>
      </c>
      <c r="B18" s="116" t="s">
        <v>222</v>
      </c>
      <c r="C18" s="194">
        <v>0.19981632212934078</v>
      </c>
      <c r="D18" s="194">
        <v>0.19728839939638509</v>
      </c>
      <c r="E18" s="194">
        <v>0.19928750619671898</v>
      </c>
      <c r="F18" s="194">
        <v>0.16970113864766828</v>
      </c>
      <c r="G18" s="194">
        <v>0.1744455604949702</v>
      </c>
    </row>
    <row r="19" spans="1:7">
      <c r="A19" s="197" t="s">
        <v>223</v>
      </c>
      <c r="B19" s="116" t="s">
        <v>224</v>
      </c>
      <c r="C19" s="194">
        <v>0.19981632212934078</v>
      </c>
      <c r="D19" s="194">
        <v>0.19728839939638509</v>
      </c>
      <c r="E19" s="194">
        <v>0.19928750619671898</v>
      </c>
      <c r="F19" s="194">
        <v>0.16970113864766828</v>
      </c>
      <c r="G19" s="194">
        <v>0.1744455604949702</v>
      </c>
    </row>
    <row r="20" spans="1:7">
      <c r="A20" s="197">
        <v>7</v>
      </c>
      <c r="B20" s="116" t="s">
        <v>225</v>
      </c>
      <c r="C20" s="194">
        <v>0.22400014165435048</v>
      </c>
      <c r="D20" s="194">
        <v>0.21927017263675352</v>
      </c>
      <c r="E20" s="194">
        <v>0.22150104768612106</v>
      </c>
      <c r="F20" s="194">
        <v>0.18857162551062995</v>
      </c>
      <c r="G20" s="194">
        <v>0.19383992406337977</v>
      </c>
    </row>
    <row r="21" spans="1:7">
      <c r="A21" s="197" t="s">
        <v>226</v>
      </c>
      <c r="B21" s="116" t="s">
        <v>227</v>
      </c>
      <c r="C21" s="194">
        <v>0.22400014165435048</v>
      </c>
      <c r="D21" s="194">
        <v>0.21927017263675352</v>
      </c>
      <c r="E21" s="194">
        <v>0.22150104768612106</v>
      </c>
      <c r="F21" s="194">
        <v>0.18857162551062995</v>
      </c>
      <c r="G21" s="194">
        <v>0.19383992406337977</v>
      </c>
    </row>
    <row r="22" spans="1:7">
      <c r="A22" s="121"/>
      <c r="B22" s="626" t="s">
        <v>228</v>
      </c>
      <c r="C22" s="626"/>
      <c r="D22" s="626"/>
      <c r="E22" s="626"/>
      <c r="F22" s="626"/>
      <c r="G22" s="626"/>
    </row>
    <row r="23" spans="1:7">
      <c r="A23" s="197" t="s">
        <v>229</v>
      </c>
      <c r="B23" s="116" t="s">
        <v>230</v>
      </c>
      <c r="C23" s="217">
        <f>8.5%-8%</f>
        <v>5.0000000000000044E-3</v>
      </c>
      <c r="D23" s="217">
        <f t="shared" ref="D23:G23" si="0">8.5%-8%</f>
        <v>5.0000000000000044E-3</v>
      </c>
      <c r="E23" s="217">
        <f>8.5%-8%</f>
        <v>5.0000000000000044E-3</v>
      </c>
      <c r="F23" s="217">
        <f t="shared" si="0"/>
        <v>5.0000000000000044E-3</v>
      </c>
      <c r="G23" s="217">
        <f t="shared" si="0"/>
        <v>5.0000000000000044E-3</v>
      </c>
    </row>
    <row r="24" spans="1:7">
      <c r="A24" s="197" t="s">
        <v>231</v>
      </c>
      <c r="B24" s="116" t="s">
        <v>232</v>
      </c>
      <c r="C24" s="217">
        <f>4.78125%-4.5%</f>
        <v>2.8125000000000025E-3</v>
      </c>
      <c r="D24" s="217">
        <v>2.8125000000000025E-3</v>
      </c>
      <c r="E24" s="217">
        <f>4.78125%-4.5%</f>
        <v>2.8125000000000025E-3</v>
      </c>
      <c r="F24" s="217">
        <v>2.8125000000000025E-3</v>
      </c>
      <c r="G24" s="217">
        <v>2.8125000000000025E-3</v>
      </c>
    </row>
    <row r="25" spans="1:7">
      <c r="A25" s="197" t="s">
        <v>233</v>
      </c>
      <c r="B25" s="116" t="s">
        <v>234</v>
      </c>
      <c r="C25" s="217">
        <f>6.37375%-6%</f>
        <v>3.7375000000000047E-3</v>
      </c>
      <c r="D25" s="217">
        <v>3.7375000000000047E-3</v>
      </c>
      <c r="E25" s="217">
        <f>6.37375%-6%</f>
        <v>3.7375000000000047E-3</v>
      </c>
      <c r="F25" s="217">
        <v>3.7375000000000047E-3</v>
      </c>
      <c r="G25" s="217">
        <v>3.7375000000000047E-3</v>
      </c>
    </row>
    <row r="26" spans="1:7">
      <c r="A26" s="197" t="s">
        <v>235</v>
      </c>
      <c r="B26" s="116" t="s">
        <v>236</v>
      </c>
      <c r="C26" s="217">
        <v>8.4999999999999992E-2</v>
      </c>
      <c r="D26" s="217">
        <v>8.4999999999999992E-2</v>
      </c>
      <c r="E26" s="217">
        <v>8.4999999999999992E-2</v>
      </c>
      <c r="F26" s="217">
        <v>8.4999999999999992E-2</v>
      </c>
      <c r="G26" s="217">
        <v>8.4999999999999992E-2</v>
      </c>
    </row>
    <row r="27" spans="1:7">
      <c r="A27" s="121"/>
      <c r="B27" s="626" t="s">
        <v>237</v>
      </c>
      <c r="C27" s="626"/>
      <c r="D27" s="626"/>
      <c r="E27" s="626"/>
      <c r="F27" s="626"/>
      <c r="G27" s="626"/>
    </row>
    <row r="28" spans="1:7">
      <c r="A28" s="197">
        <v>8</v>
      </c>
      <c r="B28" s="116" t="s">
        <v>238</v>
      </c>
      <c r="C28" s="194">
        <v>2.5000000000000001E-2</v>
      </c>
      <c r="D28" s="194">
        <v>2.5000000000000001E-2</v>
      </c>
      <c r="E28" s="194">
        <v>2.5000000000000001E-2</v>
      </c>
      <c r="F28" s="140">
        <v>2.5000000000000001E-2</v>
      </c>
      <c r="G28" s="194">
        <v>2.5000000000000001E-2</v>
      </c>
    </row>
    <row r="29" spans="1:7">
      <c r="A29" s="197" t="s">
        <v>193</v>
      </c>
      <c r="B29" s="116" t="s">
        <v>239</v>
      </c>
      <c r="C29" s="346">
        <v>0</v>
      </c>
      <c r="D29" s="346">
        <v>0</v>
      </c>
      <c r="E29" s="346">
        <v>0</v>
      </c>
      <c r="F29" s="215">
        <v>0</v>
      </c>
      <c r="G29" s="346">
        <v>0</v>
      </c>
    </row>
    <row r="30" spans="1:7">
      <c r="A30" s="197">
        <v>9</v>
      </c>
      <c r="B30" s="116" t="s">
        <v>240</v>
      </c>
      <c r="C30" s="194">
        <v>2.5000000000000001E-2</v>
      </c>
      <c r="D30" s="194">
        <v>2.5000000000000001E-2</v>
      </c>
      <c r="E30" s="194">
        <v>2.5000000000000001E-2</v>
      </c>
      <c r="F30" s="140">
        <v>2.5000000000000001E-2</v>
      </c>
      <c r="G30" s="194">
        <v>2.5000000000000001E-2</v>
      </c>
    </row>
    <row r="31" spans="1:7">
      <c r="A31" s="197" t="s">
        <v>241</v>
      </c>
      <c r="B31" s="116" t="s">
        <v>242</v>
      </c>
      <c r="C31" s="194">
        <v>4.4999999999999998E-2</v>
      </c>
      <c r="D31" s="194">
        <v>4.4999999999999998E-2</v>
      </c>
      <c r="E31" s="194">
        <v>4.4999999999999998E-2</v>
      </c>
      <c r="F31" s="194">
        <v>4.4999999999999998E-2</v>
      </c>
      <c r="G31" s="194">
        <v>4.4999999999999998E-2</v>
      </c>
    </row>
    <row r="32" spans="1:7">
      <c r="A32" s="197">
        <v>10</v>
      </c>
      <c r="B32" s="116" t="s">
        <v>243</v>
      </c>
      <c r="C32" s="203">
        <v>0</v>
      </c>
      <c r="D32" s="203">
        <v>0</v>
      </c>
      <c r="E32" s="203">
        <v>0</v>
      </c>
      <c r="F32" s="142">
        <v>0</v>
      </c>
      <c r="G32" s="203">
        <v>0</v>
      </c>
    </row>
    <row r="33" spans="1:9">
      <c r="A33" s="197" t="s">
        <v>244</v>
      </c>
      <c r="B33" s="116" t="s">
        <v>245</v>
      </c>
      <c r="C33" s="203">
        <v>0</v>
      </c>
      <c r="D33" s="203">
        <v>0</v>
      </c>
      <c r="E33" s="203">
        <v>0</v>
      </c>
      <c r="F33" s="142">
        <v>0</v>
      </c>
      <c r="G33" s="203">
        <v>0</v>
      </c>
    </row>
    <row r="34" spans="1:9">
      <c r="A34" s="197">
        <v>11</v>
      </c>
      <c r="B34" s="116" t="s">
        <v>246</v>
      </c>
      <c r="C34" s="194">
        <f>SUM(C28:C33)</f>
        <v>9.5000000000000001E-2</v>
      </c>
      <c r="D34" s="194">
        <f t="shared" ref="D34:G34" si="1">SUM(D28:D33)</f>
        <v>9.5000000000000001E-2</v>
      </c>
      <c r="E34" s="194">
        <f t="shared" si="1"/>
        <v>9.5000000000000001E-2</v>
      </c>
      <c r="F34" s="194">
        <f t="shared" si="1"/>
        <v>9.5000000000000001E-2</v>
      </c>
      <c r="G34" s="194">
        <f t="shared" si="1"/>
        <v>9.5000000000000001E-2</v>
      </c>
    </row>
    <row r="35" spans="1:9">
      <c r="A35" s="197" t="s">
        <v>247</v>
      </c>
      <c r="B35" s="116" t="s">
        <v>248</v>
      </c>
      <c r="C35" s="217">
        <f>C34+C26</f>
        <v>0.18</v>
      </c>
      <c r="D35" s="217">
        <f t="shared" ref="D35:G35" si="2">D34+D26</f>
        <v>0.18</v>
      </c>
      <c r="E35" s="217">
        <f t="shared" si="2"/>
        <v>0.18</v>
      </c>
      <c r="F35" s="217">
        <f t="shared" si="2"/>
        <v>0.18</v>
      </c>
      <c r="G35" s="217">
        <f t="shared" si="2"/>
        <v>0.18</v>
      </c>
    </row>
    <row r="36" spans="1:9">
      <c r="A36" s="197">
        <v>12</v>
      </c>
      <c r="B36" s="116" t="s">
        <v>249</v>
      </c>
      <c r="C36" s="203">
        <v>0</v>
      </c>
      <c r="D36" s="203">
        <v>0</v>
      </c>
      <c r="E36" s="203">
        <v>0</v>
      </c>
      <c r="F36" s="142">
        <v>0</v>
      </c>
      <c r="G36" s="203">
        <v>0</v>
      </c>
    </row>
    <row r="37" spans="1:9">
      <c r="A37" s="121"/>
      <c r="B37" s="626" t="s">
        <v>250</v>
      </c>
      <c r="C37" s="626"/>
      <c r="D37" s="626"/>
      <c r="E37" s="626"/>
      <c r="F37" s="626"/>
      <c r="G37" s="626"/>
    </row>
    <row r="38" spans="1:9">
      <c r="A38" s="197">
        <v>13</v>
      </c>
      <c r="B38" s="118" t="s">
        <v>251</v>
      </c>
      <c r="C38" s="161">
        <v>132891529136.0661</v>
      </c>
      <c r="D38" s="161">
        <v>130840828557.55867</v>
      </c>
      <c r="E38" s="161">
        <v>133255384882.63478</v>
      </c>
      <c r="F38" s="139">
        <v>126098883367.33647</v>
      </c>
      <c r="G38" s="161">
        <v>128351274390.6568</v>
      </c>
      <c r="I38" s="484"/>
    </row>
    <row r="39" spans="1:9">
      <c r="A39" s="197">
        <v>14</v>
      </c>
      <c r="B39" s="118" t="s">
        <v>252</v>
      </c>
      <c r="C39" s="141">
        <v>5.2807026177814194E-2</v>
      </c>
      <c r="D39" s="141">
        <v>5.3119562099964143E-2</v>
      </c>
      <c r="E39" s="141">
        <v>5.2131252827271442E-2</v>
      </c>
      <c r="F39" s="141">
        <v>5.5217049857767285E-2</v>
      </c>
      <c r="G39" s="141">
        <v>5.4253721467349164E-2</v>
      </c>
    </row>
    <row r="40" spans="1:9">
      <c r="A40" s="121"/>
      <c r="B40" s="626" t="s">
        <v>253</v>
      </c>
      <c r="C40" s="626"/>
      <c r="D40" s="626"/>
      <c r="E40" s="626"/>
      <c r="F40" s="626"/>
      <c r="G40" s="626"/>
    </row>
    <row r="41" spans="1:9">
      <c r="A41" s="198" t="s">
        <v>254</v>
      </c>
      <c r="B41" s="117" t="s">
        <v>255</v>
      </c>
      <c r="C41" s="203">
        <v>0</v>
      </c>
      <c r="D41" s="203">
        <v>0</v>
      </c>
      <c r="E41" s="203">
        <v>0</v>
      </c>
      <c r="F41" s="203">
        <v>0</v>
      </c>
      <c r="G41" s="203">
        <v>0</v>
      </c>
    </row>
    <row r="42" spans="1:9">
      <c r="A42" s="198" t="s">
        <v>256</v>
      </c>
      <c r="B42" s="117" t="s">
        <v>232</v>
      </c>
      <c r="C42" s="203">
        <v>0</v>
      </c>
      <c r="D42" s="203">
        <v>0</v>
      </c>
      <c r="E42" s="203">
        <v>0</v>
      </c>
      <c r="F42" s="203">
        <v>0</v>
      </c>
      <c r="G42" s="203">
        <v>0</v>
      </c>
    </row>
    <row r="43" spans="1:9">
      <c r="A43" s="198" t="s">
        <v>257</v>
      </c>
      <c r="B43" s="117" t="s">
        <v>258</v>
      </c>
      <c r="C43" s="345">
        <v>0.03</v>
      </c>
      <c r="D43" s="345">
        <v>0.03</v>
      </c>
      <c r="E43" s="345">
        <v>0.03</v>
      </c>
      <c r="F43" s="238">
        <v>0.03</v>
      </c>
      <c r="G43" s="345">
        <v>0.03</v>
      </c>
    </row>
    <row r="44" spans="1:9">
      <c r="A44" s="199"/>
      <c r="B44" s="626" t="s">
        <v>259</v>
      </c>
      <c r="C44" s="626"/>
      <c r="D44" s="626"/>
      <c r="E44" s="626"/>
      <c r="F44" s="626"/>
      <c r="G44" s="626"/>
    </row>
    <row r="45" spans="1:9">
      <c r="A45" s="198" t="s">
        <v>260</v>
      </c>
      <c r="B45" s="119" t="s">
        <v>261</v>
      </c>
      <c r="C45" s="204">
        <f>'EU LR2'!E68</f>
        <v>0</v>
      </c>
      <c r="D45" s="204">
        <f>'EU LR2'!F68</f>
        <v>0</v>
      </c>
      <c r="E45" s="204">
        <f>'EU LR2'!G68</f>
        <v>0</v>
      </c>
      <c r="F45" s="204">
        <v>0</v>
      </c>
      <c r="G45" s="204">
        <f>'EU LR2'!I68</f>
        <v>0</v>
      </c>
    </row>
    <row r="46" spans="1:9">
      <c r="A46" s="198" t="s">
        <v>262</v>
      </c>
      <c r="B46" s="116" t="s">
        <v>263</v>
      </c>
      <c r="C46" s="345">
        <v>0.03</v>
      </c>
      <c r="D46" s="345">
        <v>0.03</v>
      </c>
      <c r="E46" s="345">
        <v>0.03</v>
      </c>
      <c r="F46" s="239">
        <v>0.03</v>
      </c>
      <c r="G46" s="345">
        <v>0.03</v>
      </c>
    </row>
    <row r="47" spans="1:9">
      <c r="A47" s="199"/>
      <c r="B47" s="626" t="s">
        <v>264</v>
      </c>
      <c r="C47" s="626"/>
      <c r="D47" s="626"/>
      <c r="E47" s="626"/>
      <c r="F47" s="626"/>
      <c r="G47" s="626"/>
    </row>
    <row r="48" spans="1:9">
      <c r="A48" s="197">
        <v>15</v>
      </c>
      <c r="B48" s="118" t="s">
        <v>265</v>
      </c>
      <c r="C48" s="161">
        <v>3177824734.9147944</v>
      </c>
      <c r="D48" s="161">
        <v>2098473823.6311235</v>
      </c>
      <c r="E48" s="161">
        <v>3905346528.6515436</v>
      </c>
      <c r="F48" s="161">
        <v>1882130943.1949549</v>
      </c>
      <c r="G48" s="161">
        <v>4813303038.5317783</v>
      </c>
    </row>
    <row r="49" spans="1:9">
      <c r="A49" s="197" t="s">
        <v>266</v>
      </c>
      <c r="B49" s="118" t="s">
        <v>267</v>
      </c>
      <c r="C49" s="161">
        <v>4220664460.6388893</v>
      </c>
      <c r="D49" s="161">
        <v>3866840287.714222</v>
      </c>
      <c r="E49" s="161">
        <v>4337020956.1833344</v>
      </c>
      <c r="F49" s="161">
        <v>2881525448.1122231</v>
      </c>
      <c r="G49" s="161">
        <v>3557919299.8322225</v>
      </c>
    </row>
    <row r="50" spans="1:9">
      <c r="A50" s="197" t="s">
        <v>268</v>
      </c>
      <c r="B50" s="118" t="s">
        <v>269</v>
      </c>
      <c r="C50" s="161">
        <v>2759243850.9648399</v>
      </c>
      <c r="D50" s="161">
        <v>3014081686.7461209</v>
      </c>
      <c r="E50" s="161">
        <v>2472094374.6286726</v>
      </c>
      <c r="F50" s="161">
        <v>1646589395.2804039</v>
      </c>
      <c r="G50" s="161">
        <v>2616025608.323843</v>
      </c>
    </row>
    <row r="51" spans="1:9">
      <c r="A51" s="197">
        <v>16</v>
      </c>
      <c r="B51" s="118" t="s">
        <v>270</v>
      </c>
      <c r="C51" s="161">
        <v>1461420609.6740496</v>
      </c>
      <c r="D51" s="161">
        <v>966710071.92855561</v>
      </c>
      <c r="E51" s="161">
        <v>1864926581.5546615</v>
      </c>
      <c r="F51" s="161">
        <v>1234936052.8318186</v>
      </c>
      <c r="G51" s="161">
        <v>941893691.50837934</v>
      </c>
    </row>
    <row r="52" spans="1:9">
      <c r="A52" s="197">
        <v>17</v>
      </c>
      <c r="B52" s="118" t="s">
        <v>271</v>
      </c>
      <c r="C52" s="141">
        <v>2.1744764743830771</v>
      </c>
      <c r="D52" s="141">
        <v>2.1707375195178589</v>
      </c>
      <c r="E52" s="141">
        <v>2.0941020237890133</v>
      </c>
      <c r="F52" s="141">
        <v>1.5240715815843748</v>
      </c>
      <c r="G52" s="141">
        <v>5.1102402340370254</v>
      </c>
    </row>
    <row r="53" spans="1:9">
      <c r="A53" s="199"/>
      <c r="B53" s="626" t="s">
        <v>272</v>
      </c>
      <c r="C53" s="626"/>
      <c r="D53" s="626"/>
      <c r="E53" s="626"/>
      <c r="F53" s="626"/>
      <c r="G53" s="626"/>
    </row>
    <row r="54" spans="1:9">
      <c r="A54" s="197">
        <v>18</v>
      </c>
      <c r="B54" s="118" t="s">
        <v>273</v>
      </c>
      <c r="C54" s="161">
        <v>118598188411.27299</v>
      </c>
      <c r="D54" s="161">
        <v>119887706741.15044</v>
      </c>
      <c r="E54" s="161">
        <v>119925833692.05818</v>
      </c>
      <c r="F54" s="161">
        <v>110254190689.2903</v>
      </c>
      <c r="G54" s="161">
        <v>107349111622.09436</v>
      </c>
    </row>
    <row r="55" spans="1:9">
      <c r="A55" s="197">
        <v>19</v>
      </c>
      <c r="B55" s="118" t="s">
        <v>274</v>
      </c>
      <c r="C55" s="161">
        <v>102956790562.11383</v>
      </c>
      <c r="D55" s="161">
        <v>102916636575.03778</v>
      </c>
      <c r="E55" s="161">
        <v>100957388178.00662</v>
      </c>
      <c r="F55" s="161">
        <v>93372278133.798096</v>
      </c>
      <c r="G55" s="161">
        <v>93657799999.23024</v>
      </c>
      <c r="I55" s="484">
        <v>1000</v>
      </c>
    </row>
    <row r="56" spans="1:9">
      <c r="A56" s="197">
        <v>20</v>
      </c>
      <c r="B56" s="118" t="s">
        <v>275</v>
      </c>
      <c r="C56" s="141">
        <v>1.1519219641925678</v>
      </c>
      <c r="D56" s="141">
        <v>1.1649011348494551</v>
      </c>
      <c r="E56" s="141">
        <v>1.1878856600430934</v>
      </c>
      <c r="F56" s="141">
        <v>1.1808021919664551</v>
      </c>
      <c r="G56" s="141">
        <v>1.146184424820748</v>
      </c>
    </row>
    <row r="58" spans="1:9">
      <c r="C58" s="327"/>
      <c r="D58" s="344"/>
      <c r="E58" s="327"/>
      <c r="F58" s="327"/>
      <c r="G58" s="327"/>
    </row>
  </sheetData>
  <mergeCells count="11">
    <mergeCell ref="B44:G44"/>
    <mergeCell ref="B47:G47"/>
    <mergeCell ref="B53:G53"/>
    <mergeCell ref="A1:D2"/>
    <mergeCell ref="B8:G8"/>
    <mergeCell ref="B12:G12"/>
    <mergeCell ref="B15:G15"/>
    <mergeCell ref="B22:G22"/>
    <mergeCell ref="B27:G27"/>
    <mergeCell ref="B37:G37"/>
    <mergeCell ref="B40:G4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C103-1FF0-4B42-9566-72B54DDDD918}">
  <sheetPr>
    <tabColor theme="3"/>
  </sheetPr>
  <dimension ref="A1:G16"/>
  <sheetViews>
    <sheetView showGridLines="0" zoomScaleNormal="100" workbookViewId="0">
      <selection activeCell="D10" sqref="D10"/>
    </sheetView>
  </sheetViews>
  <sheetFormatPr baseColWidth="10" defaultColWidth="11.5546875" defaultRowHeight="14.25"/>
  <cols>
    <col min="2" max="2" width="26" customWidth="1"/>
    <col min="3" max="3" width="54.33203125" customWidth="1"/>
    <col min="4" max="4" width="62.33203125" customWidth="1"/>
  </cols>
  <sheetData>
    <row r="1" spans="1:7">
      <c r="A1" s="664" t="s">
        <v>53</v>
      </c>
      <c r="B1" s="664"/>
      <c r="C1" s="664"/>
      <c r="D1" s="664"/>
      <c r="E1" s="664"/>
      <c r="F1" s="664"/>
      <c r="G1" s="664"/>
    </row>
    <row r="2" spans="1:7">
      <c r="A2" s="664"/>
      <c r="B2" s="664"/>
      <c r="C2" s="664"/>
      <c r="D2" s="664"/>
      <c r="E2" s="664"/>
      <c r="F2" s="664"/>
      <c r="G2" s="664"/>
    </row>
    <row r="3" spans="1:7">
      <c r="B3" s="290"/>
      <c r="C3" s="289"/>
    </row>
    <row r="6" spans="1:7" ht="25.5">
      <c r="A6" s="254" t="s">
        <v>277</v>
      </c>
      <c r="B6" s="264" t="s">
        <v>285</v>
      </c>
      <c r="C6" s="264"/>
    </row>
    <row r="7" spans="1:7" ht="94.5" customHeight="1">
      <c r="A7" s="254" t="s">
        <v>280</v>
      </c>
      <c r="B7" s="264" t="s">
        <v>730</v>
      </c>
      <c r="C7" s="286" t="s">
        <v>731</v>
      </c>
    </row>
    <row r="8" spans="1:7" ht="46.15" customHeight="1">
      <c r="A8" s="254" t="s">
        <v>283</v>
      </c>
      <c r="B8" s="264" t="s">
        <v>732</v>
      </c>
      <c r="C8" s="286" t="s">
        <v>733</v>
      </c>
    </row>
    <row r="9" spans="1:7" ht="55.5" customHeight="1">
      <c r="A9" s="254" t="s">
        <v>291</v>
      </c>
      <c r="B9" s="264" t="s">
        <v>734</v>
      </c>
      <c r="C9" s="286" t="s">
        <v>735</v>
      </c>
    </row>
    <row r="10" spans="1:7" ht="127.5">
      <c r="A10" s="254" t="s">
        <v>294</v>
      </c>
      <c r="B10" s="264" t="s">
        <v>736</v>
      </c>
      <c r="C10" s="286" t="s">
        <v>1552</v>
      </c>
    </row>
    <row r="11" spans="1:7" ht="51">
      <c r="A11" s="254" t="s">
        <v>296</v>
      </c>
      <c r="B11" s="264" t="s">
        <v>737</v>
      </c>
      <c r="C11" s="286" t="s">
        <v>1553</v>
      </c>
    </row>
    <row r="12" spans="1:7" ht="39.75" customHeight="1">
      <c r="A12" s="254" t="s">
        <v>300</v>
      </c>
      <c r="B12" s="264" t="s">
        <v>738</v>
      </c>
      <c r="C12" s="286" t="s">
        <v>739</v>
      </c>
    </row>
    <row r="13" spans="1:7" ht="76.5">
      <c r="A13" s="254" t="s">
        <v>304</v>
      </c>
      <c r="B13" s="264" t="s">
        <v>740</v>
      </c>
      <c r="C13" s="286" t="s">
        <v>741</v>
      </c>
    </row>
    <row r="16" spans="1:7">
      <c r="D16" s="291"/>
    </row>
  </sheetData>
  <mergeCells count="1">
    <mergeCell ref="A1:G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1813-9E79-4E75-B0E2-939E8658C652}">
  <sheetPr>
    <tabColor theme="3"/>
  </sheetPr>
  <dimension ref="A1:K47"/>
  <sheetViews>
    <sheetView showGridLines="0" zoomScale="90" zoomScaleNormal="90" workbookViewId="0">
      <selection activeCell="C22" sqref="C22"/>
    </sheetView>
  </sheetViews>
  <sheetFormatPr baseColWidth="10" defaultColWidth="11.5546875" defaultRowHeight="14.25"/>
  <cols>
    <col min="1" max="1" width="12.5546875" customWidth="1"/>
    <col min="2" max="2" width="33.77734375" customWidth="1"/>
    <col min="3" max="3" width="15.6640625" customWidth="1"/>
    <col min="4" max="4" width="15.109375" customWidth="1"/>
    <col min="5" max="8" width="13.6640625" bestFit="1" customWidth="1"/>
    <col min="9" max="10" width="12.6640625" bestFit="1" customWidth="1"/>
  </cols>
  <sheetData>
    <row r="1" spans="1:11">
      <c r="A1" s="664" t="s">
        <v>698</v>
      </c>
      <c r="B1" s="664"/>
      <c r="C1" s="664"/>
      <c r="D1" s="664"/>
      <c r="E1" s="664"/>
      <c r="F1" s="664"/>
      <c r="G1" s="664"/>
      <c r="H1" s="664"/>
      <c r="I1" s="664"/>
      <c r="J1" s="664"/>
      <c r="K1" s="7"/>
    </row>
    <row r="2" spans="1:11">
      <c r="A2" s="664"/>
      <c r="B2" s="664"/>
      <c r="C2" s="664"/>
      <c r="D2" s="664"/>
      <c r="E2" s="664"/>
      <c r="F2" s="664"/>
      <c r="G2" s="664"/>
      <c r="H2" s="664"/>
      <c r="I2" s="664"/>
      <c r="J2" s="664"/>
      <c r="K2" s="7"/>
    </row>
    <row r="3" spans="1:11">
      <c r="A3" s="15"/>
      <c r="B3" s="7"/>
      <c r="C3" s="7"/>
      <c r="D3" s="7"/>
      <c r="E3" s="7"/>
      <c r="F3" s="7"/>
      <c r="G3" s="7"/>
      <c r="H3" s="7"/>
      <c r="I3" s="7"/>
      <c r="J3" s="7"/>
      <c r="K3" s="7"/>
    </row>
    <row r="4" spans="1:11">
      <c r="A4" s="7"/>
      <c r="B4" s="7"/>
      <c r="C4" s="7"/>
      <c r="D4" s="7"/>
      <c r="E4" s="7"/>
      <c r="F4" s="7"/>
      <c r="G4" s="7"/>
      <c r="H4" s="7"/>
      <c r="I4" s="7"/>
      <c r="J4" s="7"/>
      <c r="K4" s="7"/>
    </row>
    <row r="5" spans="1:11">
      <c r="A5" s="7"/>
      <c r="B5" s="7"/>
      <c r="C5" s="7"/>
      <c r="D5" s="7"/>
      <c r="E5" s="7"/>
      <c r="F5" s="7"/>
      <c r="G5" s="7"/>
      <c r="H5" s="7"/>
      <c r="I5" s="7"/>
      <c r="J5" s="7"/>
      <c r="K5" s="7"/>
    </row>
    <row r="6" spans="1:11" hidden="1">
      <c r="B6" s="7"/>
      <c r="C6" s="7"/>
      <c r="D6" s="7"/>
      <c r="E6" s="7"/>
      <c r="F6" s="7"/>
      <c r="G6" s="7"/>
      <c r="H6" s="7"/>
      <c r="I6" s="7"/>
      <c r="J6" s="7"/>
      <c r="K6" s="7"/>
    </row>
    <row r="7" spans="1:11">
      <c r="A7" s="94"/>
      <c r="B7" s="7"/>
      <c r="C7" s="7"/>
      <c r="D7" s="7"/>
      <c r="E7" s="7"/>
      <c r="F7" s="7"/>
      <c r="G7" s="7"/>
      <c r="H7" s="7"/>
      <c r="I7" s="7"/>
      <c r="J7" s="7"/>
      <c r="K7" s="7"/>
    </row>
    <row r="8" spans="1:11" ht="14.25" customHeight="1">
      <c r="A8" s="162"/>
      <c r="C8" s="163" t="s">
        <v>179</v>
      </c>
      <c r="D8" s="163" t="s">
        <v>180</v>
      </c>
      <c r="E8" s="163" t="s">
        <v>181</v>
      </c>
      <c r="F8" s="163" t="s">
        <v>208</v>
      </c>
      <c r="G8" s="163" t="s">
        <v>209</v>
      </c>
      <c r="H8" s="163" t="s">
        <v>344</v>
      </c>
      <c r="I8" s="163" t="s">
        <v>376</v>
      </c>
      <c r="J8" s="163" t="s">
        <v>399</v>
      </c>
      <c r="K8" s="7"/>
    </row>
    <row r="9" spans="1:11" ht="14.25" customHeight="1">
      <c r="A9" s="302" t="s">
        <v>176</v>
      </c>
      <c r="C9" s="687" t="s">
        <v>699</v>
      </c>
      <c r="D9" s="688"/>
      <c r="E9" s="688"/>
      <c r="F9" s="689"/>
      <c r="G9" s="687" t="s">
        <v>700</v>
      </c>
      <c r="H9" s="688"/>
      <c r="I9" s="688"/>
      <c r="J9" s="689"/>
      <c r="K9" s="7"/>
    </row>
    <row r="10" spans="1:11" ht="14.25" customHeight="1">
      <c r="A10" s="92" t="s">
        <v>701</v>
      </c>
      <c r="B10" s="8" t="s">
        <v>702</v>
      </c>
      <c r="C10" s="164">
        <v>46022</v>
      </c>
      <c r="D10" s="164">
        <v>45930</v>
      </c>
      <c r="E10" s="164">
        <v>45838</v>
      </c>
      <c r="F10" s="164">
        <v>45747</v>
      </c>
      <c r="G10" s="164">
        <f>C10</f>
        <v>46022</v>
      </c>
      <c r="H10" s="164">
        <f>D10</f>
        <v>45930</v>
      </c>
      <c r="I10" s="164">
        <f>E10</f>
        <v>45838</v>
      </c>
      <c r="J10" s="164">
        <f>F10</f>
        <v>45747</v>
      </c>
      <c r="K10" s="7"/>
    </row>
    <row r="11" spans="1:11" ht="14.25" customHeight="1">
      <c r="A11" s="660" t="s">
        <v>703</v>
      </c>
      <c r="B11" s="661"/>
      <c r="C11" s="661"/>
      <c r="D11" s="661"/>
      <c r="E11" s="661"/>
      <c r="F11" s="661"/>
      <c r="G11" s="661"/>
      <c r="H11" s="661"/>
      <c r="I11" s="661"/>
      <c r="J11" s="661"/>
      <c r="K11" s="7"/>
    </row>
    <row r="12" spans="1:11">
      <c r="A12" s="8">
        <v>1</v>
      </c>
      <c r="B12" s="8" t="s">
        <v>704</v>
      </c>
      <c r="C12" s="84"/>
      <c r="D12" s="84"/>
      <c r="E12" s="84"/>
      <c r="F12" s="84"/>
      <c r="G12" s="95">
        <v>3177824734.9147944</v>
      </c>
      <c r="H12" s="95">
        <v>2098473823.6311235</v>
      </c>
      <c r="I12" s="95">
        <v>3905346528.6515436</v>
      </c>
      <c r="J12" s="95">
        <v>1882130943.1949549</v>
      </c>
      <c r="K12" s="7"/>
    </row>
    <row r="13" spans="1:11" ht="14.25" customHeight="1">
      <c r="A13" s="660" t="s">
        <v>705</v>
      </c>
      <c r="B13" s="661"/>
      <c r="C13" s="661"/>
      <c r="D13" s="661"/>
      <c r="E13" s="661"/>
      <c r="F13" s="661"/>
      <c r="G13" s="661"/>
      <c r="H13" s="661"/>
      <c r="I13" s="661"/>
      <c r="J13" s="690"/>
      <c r="K13" s="7"/>
    </row>
    <row r="14" spans="1:11" ht="25.5">
      <c r="A14" s="8">
        <v>2</v>
      </c>
      <c r="B14" s="8" t="s">
        <v>706</v>
      </c>
      <c r="C14" s="151"/>
      <c r="D14" s="151"/>
      <c r="E14" s="151"/>
      <c r="F14" s="151"/>
      <c r="G14" s="151"/>
      <c r="H14" s="151"/>
      <c r="I14" s="151"/>
      <c r="J14" s="151"/>
      <c r="K14" s="7"/>
    </row>
    <row r="15" spans="1:11">
      <c r="A15" s="3">
        <v>3</v>
      </c>
      <c r="B15" s="9" t="s">
        <v>707</v>
      </c>
      <c r="C15" s="165"/>
      <c r="D15" s="165"/>
      <c r="E15" s="165"/>
      <c r="F15" s="165"/>
      <c r="G15" s="165">
        <v>0</v>
      </c>
      <c r="H15" s="165">
        <v>0</v>
      </c>
      <c r="I15" s="165">
        <v>0</v>
      </c>
      <c r="J15" s="165">
        <v>0</v>
      </c>
      <c r="K15" s="7"/>
    </row>
    <row r="16" spans="1:11">
      <c r="A16" s="3">
        <v>4</v>
      </c>
      <c r="B16" s="9" t="s">
        <v>708</v>
      </c>
      <c r="C16" s="165"/>
      <c r="D16" s="165"/>
      <c r="E16" s="165"/>
      <c r="F16" s="165"/>
      <c r="G16" s="165">
        <v>0</v>
      </c>
      <c r="H16" s="165">
        <v>0</v>
      </c>
      <c r="I16" s="165">
        <v>0</v>
      </c>
      <c r="J16" s="165">
        <v>0</v>
      </c>
      <c r="K16" s="7"/>
    </row>
    <row r="17" spans="1:11">
      <c r="A17" s="8">
        <v>5</v>
      </c>
      <c r="B17" s="8" t="s">
        <v>709</v>
      </c>
      <c r="C17" s="151"/>
      <c r="D17" s="151"/>
      <c r="E17" s="151"/>
      <c r="F17" s="151"/>
      <c r="G17" s="151">
        <v>0</v>
      </c>
      <c r="H17" s="151">
        <v>0</v>
      </c>
      <c r="I17" s="151">
        <v>0</v>
      </c>
      <c r="J17" s="151">
        <v>0</v>
      </c>
      <c r="K17" s="7"/>
    </row>
    <row r="18" spans="1:11" ht="25.5">
      <c r="A18" s="3">
        <v>6</v>
      </c>
      <c r="B18" s="9" t="s">
        <v>710</v>
      </c>
      <c r="C18" s="165"/>
      <c r="D18" s="165"/>
      <c r="E18" s="165"/>
      <c r="F18" s="165"/>
      <c r="G18" s="165">
        <v>0</v>
      </c>
      <c r="H18" s="165">
        <v>0</v>
      </c>
      <c r="I18" s="165">
        <v>0</v>
      </c>
      <c r="J18" s="165">
        <v>0</v>
      </c>
      <c r="K18" s="7"/>
    </row>
    <row r="19" spans="1:11">
      <c r="A19" s="3">
        <v>7</v>
      </c>
      <c r="B19" s="9" t="s">
        <v>711</v>
      </c>
      <c r="C19" s="165"/>
      <c r="D19" s="165"/>
      <c r="E19" s="165"/>
      <c r="F19" s="165"/>
      <c r="G19" s="165">
        <v>0</v>
      </c>
      <c r="H19" s="165">
        <v>0</v>
      </c>
      <c r="I19" s="165">
        <v>0</v>
      </c>
      <c r="J19" s="165">
        <v>0</v>
      </c>
      <c r="K19" s="7"/>
    </row>
    <row r="20" spans="1:11">
      <c r="A20" s="3">
        <v>8</v>
      </c>
      <c r="B20" s="9" t="s">
        <v>712</v>
      </c>
      <c r="C20" s="165"/>
      <c r="D20" s="165"/>
      <c r="E20" s="165"/>
      <c r="F20" s="165"/>
      <c r="G20" s="165">
        <v>0</v>
      </c>
      <c r="H20" s="165">
        <v>0</v>
      </c>
      <c r="I20" s="165">
        <v>0</v>
      </c>
      <c r="J20" s="165">
        <v>0</v>
      </c>
      <c r="K20" s="7"/>
    </row>
    <row r="21" spans="1:11">
      <c r="A21" s="8">
        <v>9</v>
      </c>
      <c r="B21" s="8" t="s">
        <v>713</v>
      </c>
      <c r="C21" s="13"/>
      <c r="D21" s="13"/>
      <c r="E21" s="13"/>
      <c r="F21" s="13"/>
      <c r="G21" s="11">
        <v>0</v>
      </c>
      <c r="H21" s="11">
        <v>0</v>
      </c>
      <c r="I21" s="11">
        <v>0</v>
      </c>
      <c r="J21" s="11">
        <v>0</v>
      </c>
      <c r="K21" s="7"/>
    </row>
    <row r="22" spans="1:11">
      <c r="A22" s="8">
        <v>10</v>
      </c>
      <c r="B22" s="8" t="s">
        <v>714</v>
      </c>
      <c r="C22" s="11">
        <v>3344182574.3333335</v>
      </c>
      <c r="D22" s="11">
        <v>2951343483.1253333</v>
      </c>
      <c r="E22" s="11">
        <v>3314363409.8888893</v>
      </c>
      <c r="F22" s="11">
        <v>2176667888.8888888</v>
      </c>
      <c r="G22" s="95">
        <v>3344182574.3333335</v>
      </c>
      <c r="H22" s="95">
        <v>2951343483.1253333</v>
      </c>
      <c r="I22" s="95">
        <v>3314363409.8888893</v>
      </c>
      <c r="J22" s="95">
        <v>2176667888.8888888</v>
      </c>
      <c r="K22" s="7"/>
    </row>
    <row r="23" spans="1:11" ht="25.5">
      <c r="A23" s="3">
        <v>11</v>
      </c>
      <c r="B23" s="9" t="s">
        <v>715</v>
      </c>
      <c r="C23" s="96">
        <v>3216595074.3333335</v>
      </c>
      <c r="D23" s="96">
        <v>2717354316.4586668</v>
      </c>
      <c r="E23" s="96">
        <v>3218244659.8888893</v>
      </c>
      <c r="F23" s="96">
        <v>2060665805.5555558</v>
      </c>
      <c r="G23" s="96">
        <v>3216595074.3333335</v>
      </c>
      <c r="H23" s="96">
        <v>2717354316.4586668</v>
      </c>
      <c r="I23" s="96">
        <v>3218244659.8888893</v>
      </c>
      <c r="J23" s="96">
        <v>2060665805.5555558</v>
      </c>
      <c r="K23" s="7"/>
    </row>
    <row r="24" spans="1:11" ht="25.5">
      <c r="A24" s="3">
        <v>12</v>
      </c>
      <c r="B24" s="9" t="s">
        <v>716</v>
      </c>
      <c r="C24" s="96">
        <v>127587499.99999996</v>
      </c>
      <c r="D24" s="96">
        <v>233989166.66666669</v>
      </c>
      <c r="E24" s="96">
        <v>96118750</v>
      </c>
      <c r="F24" s="96">
        <v>116002083.33333331</v>
      </c>
      <c r="G24" s="96">
        <v>127587499.99999996</v>
      </c>
      <c r="H24" s="96">
        <v>233989166.66666669</v>
      </c>
      <c r="I24" s="96">
        <v>96118750</v>
      </c>
      <c r="J24" s="96">
        <v>116002083.33333331</v>
      </c>
      <c r="K24" s="7"/>
    </row>
    <row r="25" spans="1:11">
      <c r="A25" s="3">
        <v>13</v>
      </c>
      <c r="B25" s="9" t="s">
        <v>717</v>
      </c>
      <c r="C25" s="96">
        <v>0</v>
      </c>
      <c r="D25" s="96">
        <v>0</v>
      </c>
      <c r="E25" s="96">
        <v>0</v>
      </c>
      <c r="F25" s="96">
        <v>0</v>
      </c>
      <c r="G25" s="96">
        <v>0</v>
      </c>
      <c r="H25" s="96">
        <v>0</v>
      </c>
      <c r="I25" s="96">
        <v>0</v>
      </c>
      <c r="J25" s="96">
        <v>0</v>
      </c>
      <c r="K25" s="7"/>
    </row>
    <row r="26" spans="1:11">
      <c r="A26" s="8">
        <v>14</v>
      </c>
      <c r="B26" s="8" t="s">
        <v>718</v>
      </c>
      <c r="C26" s="95">
        <v>462673490.76263094</v>
      </c>
      <c r="D26" s="95">
        <v>404263254.04596436</v>
      </c>
      <c r="E26" s="95">
        <v>98257116.071519837</v>
      </c>
      <c r="F26" s="95">
        <v>84779054.150042251</v>
      </c>
      <c r="G26" s="95">
        <v>454284535.30555558</v>
      </c>
      <c r="H26" s="95">
        <v>395834598.58888894</v>
      </c>
      <c r="I26" s="95">
        <v>90029207.294444472</v>
      </c>
      <c r="J26" s="95">
        <v>76216348.223333299</v>
      </c>
      <c r="K26" s="7"/>
    </row>
    <row r="27" spans="1:11">
      <c r="A27" s="8">
        <v>15</v>
      </c>
      <c r="B27" s="8" t="s">
        <v>719</v>
      </c>
      <c r="C27" s="95">
        <v>422197351</v>
      </c>
      <c r="D27" s="95">
        <v>519662206</v>
      </c>
      <c r="E27" s="95">
        <v>932628339</v>
      </c>
      <c r="F27" s="95">
        <v>628641211</v>
      </c>
      <c r="G27" s="95">
        <v>422197351</v>
      </c>
      <c r="H27" s="95">
        <v>519662206</v>
      </c>
      <c r="I27" s="95">
        <v>932628339</v>
      </c>
      <c r="J27" s="95">
        <v>628641211</v>
      </c>
      <c r="K27" s="7"/>
    </row>
    <row r="28" spans="1:11">
      <c r="A28" s="8">
        <v>16</v>
      </c>
      <c r="B28" s="10" t="s">
        <v>720</v>
      </c>
      <c r="C28" s="13"/>
      <c r="D28" s="13"/>
      <c r="E28" s="13"/>
      <c r="F28" s="13"/>
      <c r="G28" s="77">
        <v>4220664.4606388891</v>
      </c>
      <c r="H28" s="77">
        <v>3866840.2877142224</v>
      </c>
      <c r="I28" s="77">
        <v>4337020.9561833339</v>
      </c>
      <c r="J28" s="77">
        <v>2881525.4481122224</v>
      </c>
      <c r="K28" s="7"/>
    </row>
    <row r="29" spans="1:11">
      <c r="A29" s="660" t="s">
        <v>721</v>
      </c>
      <c r="B29" s="661"/>
      <c r="C29" s="661"/>
      <c r="D29" s="661"/>
      <c r="E29" s="661"/>
      <c r="F29" s="661"/>
      <c r="G29" s="661"/>
      <c r="H29" s="661"/>
      <c r="I29" s="661"/>
      <c r="J29" s="690"/>
      <c r="K29" s="7"/>
    </row>
    <row r="30" spans="1:11" ht="25.5" customHeight="1">
      <c r="A30" s="8">
        <v>17</v>
      </c>
      <c r="B30" s="8" t="s">
        <v>722</v>
      </c>
      <c r="C30" s="95">
        <v>0</v>
      </c>
      <c r="D30" s="95">
        <v>0</v>
      </c>
      <c r="E30" s="95">
        <v>0</v>
      </c>
      <c r="F30" s="11">
        <v>0</v>
      </c>
      <c r="G30" s="95">
        <v>0</v>
      </c>
      <c r="H30" s="95">
        <v>0</v>
      </c>
      <c r="I30" s="95">
        <v>0</v>
      </c>
      <c r="J30" s="11">
        <v>0</v>
      </c>
      <c r="K30" s="7"/>
    </row>
    <row r="31" spans="1:11">
      <c r="A31" s="8">
        <v>18</v>
      </c>
      <c r="B31" s="8" t="s">
        <v>723</v>
      </c>
      <c r="C31" s="95">
        <v>2137907523.5018399</v>
      </c>
      <c r="D31" s="95">
        <v>2694477011.6674452</v>
      </c>
      <c r="E31" s="95">
        <v>1975398992.928905</v>
      </c>
      <c r="F31" s="95">
        <v>1653455836.4296901</v>
      </c>
      <c r="G31" s="95">
        <v>1624947994.5543399</v>
      </c>
      <c r="H31" s="95">
        <v>1951987290.9774449</v>
      </c>
      <c r="I31" s="95">
        <v>1487842206.5189049</v>
      </c>
      <c r="J31" s="95">
        <v>999031470.44468999</v>
      </c>
      <c r="K31" s="7"/>
    </row>
    <row r="32" spans="1:11">
      <c r="A32" s="8">
        <v>19</v>
      </c>
      <c r="B32" s="8" t="s">
        <v>724</v>
      </c>
      <c r="C32" s="95">
        <v>1134295856.4104998</v>
      </c>
      <c r="D32" s="95">
        <v>1062094395.7686759</v>
      </c>
      <c r="E32" s="95">
        <v>984252168.10976744</v>
      </c>
      <c r="F32" s="95">
        <v>647557924.83571386</v>
      </c>
      <c r="G32" s="95">
        <v>1134295856.4104998</v>
      </c>
      <c r="H32" s="95">
        <v>1062094395.7686759</v>
      </c>
      <c r="I32" s="95">
        <v>984252168.10976744</v>
      </c>
      <c r="J32" s="95">
        <v>647557924.83571386</v>
      </c>
      <c r="K32" s="7"/>
    </row>
    <row r="33" spans="1:11">
      <c r="A33" s="10">
        <v>20</v>
      </c>
      <c r="B33" s="10" t="s">
        <v>725</v>
      </c>
      <c r="C33" s="77">
        <v>3272203379.9123402</v>
      </c>
      <c r="D33" s="77">
        <v>3756571407.4361215</v>
      </c>
      <c r="E33" s="77">
        <v>2959651161.0386724</v>
      </c>
      <c r="F33" s="77">
        <v>2301013761.2654037</v>
      </c>
      <c r="G33" s="77">
        <v>2759243850.9648395</v>
      </c>
      <c r="H33" s="77">
        <v>3014081686.7461209</v>
      </c>
      <c r="I33" s="77">
        <v>2472094374.6286726</v>
      </c>
      <c r="J33" s="77">
        <v>1646589395.2804039</v>
      </c>
      <c r="K33" s="7"/>
    </row>
    <row r="34" spans="1:11" ht="14.25" customHeight="1">
      <c r="A34" s="684" t="s">
        <v>726</v>
      </c>
      <c r="B34" s="685"/>
      <c r="C34" s="685"/>
      <c r="D34" s="685"/>
      <c r="E34" s="685"/>
      <c r="F34" s="685"/>
      <c r="G34" s="685"/>
      <c r="H34" s="685"/>
      <c r="I34" s="685"/>
      <c r="J34" s="686"/>
      <c r="K34" s="7"/>
    </row>
    <row r="35" spans="1:11">
      <c r="A35" s="8">
        <v>21</v>
      </c>
      <c r="B35" s="10" t="s">
        <v>727</v>
      </c>
      <c r="C35" s="13"/>
      <c r="D35" s="13"/>
      <c r="E35" s="13"/>
      <c r="F35" s="13"/>
      <c r="G35" s="14">
        <v>3177824734.9147944</v>
      </c>
      <c r="H35" s="14">
        <v>2098473823.6311235</v>
      </c>
      <c r="I35" s="14">
        <v>3905346528.6515436</v>
      </c>
      <c r="J35" s="14">
        <v>1882130943.1949549</v>
      </c>
      <c r="K35" s="7"/>
    </row>
    <row r="36" spans="1:11">
      <c r="A36" s="8">
        <v>22</v>
      </c>
      <c r="B36" s="10" t="s">
        <v>728</v>
      </c>
      <c r="C36" s="13"/>
      <c r="D36" s="13"/>
      <c r="E36" s="13"/>
      <c r="F36" s="13"/>
      <c r="G36" s="14">
        <v>1461420609.6740496</v>
      </c>
      <c r="H36" s="14">
        <v>852758600.9681015</v>
      </c>
      <c r="I36" s="14">
        <v>1864926581.5546615</v>
      </c>
      <c r="J36" s="14">
        <v>1234936052.8318186</v>
      </c>
    </row>
    <row r="37" spans="1:11">
      <c r="A37" s="8">
        <v>23</v>
      </c>
      <c r="B37" s="10" t="s">
        <v>729</v>
      </c>
      <c r="C37" s="13"/>
      <c r="D37" s="13"/>
      <c r="E37" s="13"/>
      <c r="F37" s="13"/>
      <c r="G37" s="218">
        <v>2.1744764743830771</v>
      </c>
      <c r="H37" s="218">
        <v>2.4608064008370167</v>
      </c>
      <c r="I37" s="218">
        <v>2.0941020237890133</v>
      </c>
      <c r="J37" s="218">
        <v>1.5240715815843748</v>
      </c>
    </row>
    <row r="38" spans="1:11">
      <c r="A38" s="6"/>
      <c r="B38" s="6"/>
      <c r="C38" s="6"/>
      <c r="D38" s="6"/>
      <c r="E38" s="6"/>
      <c r="F38" s="6"/>
      <c r="G38" s="7"/>
      <c r="H38" s="7"/>
      <c r="I38" s="7"/>
      <c r="J38" s="7"/>
    </row>
    <row r="39" spans="1:11">
      <c r="A39" s="6"/>
      <c r="B39" s="6"/>
      <c r="C39" s="6"/>
      <c r="D39" s="6"/>
      <c r="E39" s="6"/>
      <c r="F39" s="6"/>
      <c r="G39" s="7"/>
      <c r="H39" s="7"/>
      <c r="I39" s="7"/>
      <c r="J39" s="7"/>
    </row>
    <row r="40" spans="1:11">
      <c r="A40" s="5"/>
      <c r="B40" s="5"/>
      <c r="C40" s="5"/>
      <c r="D40" s="5"/>
      <c r="E40" s="5"/>
      <c r="F40" s="5"/>
      <c r="G40" s="327"/>
      <c r="H40" s="327"/>
      <c r="I40" s="327"/>
      <c r="J40" s="327"/>
    </row>
    <row r="41" spans="1:11">
      <c r="G41" s="328"/>
      <c r="H41" s="328"/>
      <c r="I41" s="328"/>
      <c r="J41" s="328"/>
    </row>
    <row r="42" spans="1:11">
      <c r="G42" s="328"/>
      <c r="H42" s="328"/>
      <c r="I42" s="328"/>
      <c r="J42" s="328"/>
    </row>
    <row r="43" spans="1:11">
      <c r="D43" s="296"/>
      <c r="E43" s="296"/>
      <c r="F43" s="296"/>
      <c r="G43" s="296"/>
      <c r="H43" s="296"/>
    </row>
    <row r="44" spans="1:11">
      <c r="D44" s="296"/>
      <c r="E44" s="296"/>
      <c r="F44" s="296"/>
      <c r="G44" s="296"/>
      <c r="H44" s="296"/>
    </row>
    <row r="45" spans="1:11">
      <c r="D45" s="296"/>
      <c r="E45" s="296"/>
      <c r="F45" s="296"/>
      <c r="G45" s="296"/>
      <c r="H45" s="296"/>
    </row>
    <row r="46" spans="1:11">
      <c r="D46" s="296"/>
      <c r="E46" s="296"/>
      <c r="F46" s="296"/>
      <c r="G46" s="296"/>
      <c r="H46" s="296"/>
    </row>
    <row r="47" spans="1:11">
      <c r="D47" s="327"/>
      <c r="E47" s="327"/>
      <c r="F47" s="327"/>
      <c r="G47" s="327"/>
      <c r="H47" s="333"/>
    </row>
  </sheetData>
  <mergeCells count="7">
    <mergeCell ref="A34:J34"/>
    <mergeCell ref="A1:J2"/>
    <mergeCell ref="C9:F9"/>
    <mergeCell ref="G9:J9"/>
    <mergeCell ref="A11:J11"/>
    <mergeCell ref="A13:J13"/>
    <mergeCell ref="A29:J29"/>
  </mergeCells>
  <pageMargins left="0.7" right="0.7" top="0.75" bottom="0.75" header="0.3" footer="0.3"/>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6204C-7DA0-48FE-BEC0-B0936FA3095A}">
  <sheetPr>
    <tabColor theme="3"/>
  </sheetPr>
  <dimension ref="A1:L45"/>
  <sheetViews>
    <sheetView showGridLines="0" zoomScale="85" zoomScaleNormal="85" workbookViewId="0">
      <selection activeCell="L35" sqref="L35"/>
    </sheetView>
  </sheetViews>
  <sheetFormatPr baseColWidth="10" defaultColWidth="11.5546875" defaultRowHeight="14.25"/>
  <cols>
    <col min="2" max="2" width="44.109375" customWidth="1"/>
    <col min="3" max="5" width="13.109375" bestFit="1" customWidth="1"/>
    <col min="6" max="6" width="15.109375" bestFit="1" customWidth="1"/>
    <col min="7" max="10" width="16.77734375" bestFit="1" customWidth="1"/>
  </cols>
  <sheetData>
    <row r="1" spans="1:12">
      <c r="A1" s="664" t="s">
        <v>742</v>
      </c>
      <c r="B1" s="664"/>
      <c r="C1" s="664"/>
      <c r="D1" s="664"/>
      <c r="E1" s="664"/>
      <c r="F1" s="664"/>
      <c r="G1" s="664"/>
      <c r="H1" s="664"/>
      <c r="I1" s="664"/>
      <c r="J1" s="664"/>
      <c r="K1" s="664"/>
      <c r="L1" s="664"/>
    </row>
    <row r="2" spans="1:12">
      <c r="A2" s="664"/>
      <c r="B2" s="664"/>
      <c r="C2" s="664"/>
      <c r="D2" s="664"/>
      <c r="E2" s="664"/>
      <c r="F2" s="664"/>
      <c r="G2" s="664"/>
      <c r="H2" s="664"/>
      <c r="I2" s="664"/>
      <c r="J2" s="664"/>
      <c r="K2" s="664"/>
      <c r="L2" s="664"/>
    </row>
    <row r="3" spans="1:12">
      <c r="A3" s="15"/>
      <c r="B3" s="7"/>
      <c r="C3" s="7"/>
      <c r="D3" s="7"/>
      <c r="E3" s="7"/>
      <c r="F3" s="7"/>
      <c r="G3" s="7"/>
      <c r="H3" s="7"/>
      <c r="I3" s="7"/>
      <c r="J3" s="7"/>
      <c r="K3" s="7"/>
      <c r="L3" s="7"/>
    </row>
    <row r="6" spans="1:12">
      <c r="A6" s="94"/>
      <c r="G6" s="94">
        <v>46022</v>
      </c>
      <c r="H6" s="94">
        <f>EOMONTH(G6,-3)</f>
        <v>45930</v>
      </c>
      <c r="I6" s="94">
        <f t="shared" ref="I6:J6" si="0">EOMONTH(H6,-3)</f>
        <v>45838</v>
      </c>
      <c r="J6" s="94">
        <f t="shared" si="0"/>
        <v>45747</v>
      </c>
    </row>
    <row r="7" spans="1:12">
      <c r="A7" s="696" t="s">
        <v>176</v>
      </c>
      <c r="B7" s="697"/>
      <c r="C7" s="700" t="s">
        <v>743</v>
      </c>
      <c r="D7" s="701"/>
      <c r="E7" s="701"/>
      <c r="F7" s="702"/>
      <c r="G7" s="223"/>
      <c r="H7" s="223"/>
      <c r="I7" s="694" t="s">
        <v>744</v>
      </c>
      <c r="J7" s="694" t="s">
        <v>744</v>
      </c>
    </row>
    <row r="8" spans="1:12" ht="25.5">
      <c r="A8" s="698"/>
      <c r="B8" s="699"/>
      <c r="C8" s="150" t="s">
        <v>745</v>
      </c>
      <c r="D8" s="150" t="s">
        <v>746</v>
      </c>
      <c r="E8" s="150" t="s">
        <v>747</v>
      </c>
      <c r="F8" s="150" t="s">
        <v>748</v>
      </c>
      <c r="G8" s="153" t="s">
        <v>744</v>
      </c>
      <c r="H8" s="153" t="s">
        <v>744</v>
      </c>
      <c r="I8" s="695"/>
      <c r="J8" s="695"/>
    </row>
    <row r="9" spans="1:12" ht="14.25" customHeight="1">
      <c r="A9" s="691" t="s">
        <v>749</v>
      </c>
      <c r="B9" s="692"/>
      <c r="C9" s="692"/>
      <c r="D9" s="692"/>
      <c r="E9" s="692"/>
      <c r="F9" s="692"/>
      <c r="G9" s="692"/>
      <c r="H9" s="692"/>
      <c r="I9" s="692"/>
      <c r="J9" s="693"/>
    </row>
    <row r="10" spans="1:12">
      <c r="A10" s="92">
        <v>1</v>
      </c>
      <c r="B10" s="8" t="s">
        <v>750</v>
      </c>
      <c r="C10" s="11">
        <v>7039020584.829999</v>
      </c>
      <c r="D10" s="11">
        <v>0</v>
      </c>
      <c r="E10" s="11">
        <v>0</v>
      </c>
      <c r="F10" s="11">
        <v>849342667.63999999</v>
      </c>
      <c r="G10" s="11">
        <v>7888363252.4699984</v>
      </c>
      <c r="H10" s="11">
        <v>7745395788</v>
      </c>
      <c r="I10" s="11">
        <v>7745249340.999999</v>
      </c>
      <c r="J10" s="11">
        <v>7756407689.75</v>
      </c>
    </row>
    <row r="11" spans="1:12" ht="14.25" customHeight="1">
      <c r="A11" s="152">
        <v>2</v>
      </c>
      <c r="B11" s="153" t="s">
        <v>751</v>
      </c>
      <c r="C11" s="12">
        <v>7039020584.829999</v>
      </c>
      <c r="D11" s="12">
        <v>0</v>
      </c>
      <c r="E11" s="12">
        <v>0</v>
      </c>
      <c r="F11" s="12">
        <v>849342667.63999999</v>
      </c>
      <c r="G11" s="12">
        <v>7888363252.4699984</v>
      </c>
      <c r="H11" s="12">
        <v>7745395788</v>
      </c>
      <c r="I11" s="12">
        <v>7745249340.999999</v>
      </c>
      <c r="J11" s="12">
        <v>7756407689.75</v>
      </c>
    </row>
    <row r="12" spans="1:12">
      <c r="A12" s="152">
        <v>3</v>
      </c>
      <c r="B12" s="150" t="s">
        <v>752</v>
      </c>
      <c r="C12" s="13">
        <v>0</v>
      </c>
      <c r="D12" s="12">
        <v>0</v>
      </c>
      <c r="E12" s="12">
        <v>0</v>
      </c>
      <c r="F12" s="12">
        <v>0</v>
      </c>
      <c r="G12" s="12">
        <v>0</v>
      </c>
      <c r="H12" s="12">
        <v>0</v>
      </c>
      <c r="I12" s="12">
        <v>0</v>
      </c>
      <c r="J12" s="12">
        <v>0</v>
      </c>
    </row>
    <row r="13" spans="1:12" ht="14.25" customHeight="1">
      <c r="A13" s="92">
        <v>4</v>
      </c>
      <c r="B13" s="8" t="s">
        <v>753</v>
      </c>
      <c r="C13" s="13">
        <v>0</v>
      </c>
      <c r="D13" s="11">
        <v>0</v>
      </c>
      <c r="E13" s="11">
        <v>0</v>
      </c>
      <c r="F13" s="11">
        <v>0</v>
      </c>
      <c r="G13" s="11">
        <v>0</v>
      </c>
      <c r="H13" s="11">
        <v>0</v>
      </c>
      <c r="I13" s="11">
        <v>0</v>
      </c>
      <c r="J13" s="11">
        <v>0</v>
      </c>
    </row>
    <row r="14" spans="1:12">
      <c r="A14" s="152">
        <v>5</v>
      </c>
      <c r="B14" s="150" t="s">
        <v>707</v>
      </c>
      <c r="C14" s="13">
        <v>0</v>
      </c>
      <c r="D14" s="12">
        <v>0</v>
      </c>
      <c r="E14" s="12">
        <v>0</v>
      </c>
      <c r="F14" s="12">
        <v>0</v>
      </c>
      <c r="G14" s="12">
        <v>0</v>
      </c>
      <c r="H14" s="11">
        <v>0</v>
      </c>
      <c r="I14" s="11">
        <v>0</v>
      </c>
      <c r="J14" s="11">
        <v>0</v>
      </c>
    </row>
    <row r="15" spans="1:12">
      <c r="A15" s="152">
        <v>6</v>
      </c>
      <c r="B15" s="150" t="s">
        <v>708</v>
      </c>
      <c r="C15" s="13">
        <v>0</v>
      </c>
      <c r="D15" s="12">
        <v>0</v>
      </c>
      <c r="E15" s="12">
        <v>0</v>
      </c>
      <c r="F15" s="12">
        <v>0</v>
      </c>
      <c r="G15" s="12">
        <v>0</v>
      </c>
      <c r="H15" s="11">
        <v>0</v>
      </c>
      <c r="I15" s="11">
        <v>0</v>
      </c>
      <c r="J15" s="11">
        <v>0</v>
      </c>
    </row>
    <row r="16" spans="1:12">
      <c r="A16" s="92">
        <v>7</v>
      </c>
      <c r="B16" s="8" t="s">
        <v>754</v>
      </c>
      <c r="C16" s="13">
        <v>0</v>
      </c>
      <c r="D16" s="11">
        <v>7620423686.5426512</v>
      </c>
      <c r="E16" s="11">
        <v>8008500748.862525</v>
      </c>
      <c r="F16" s="11">
        <v>106705574784.37172</v>
      </c>
      <c r="G16" s="11">
        <v>110709825158.80298</v>
      </c>
      <c r="H16" s="11">
        <v>112142310953.15044</v>
      </c>
      <c r="I16" s="11">
        <v>112180584351.05817</v>
      </c>
      <c r="J16" s="11">
        <v>102497782999.5403</v>
      </c>
    </row>
    <row r="17" spans="1:10">
      <c r="A17" s="152">
        <v>8</v>
      </c>
      <c r="B17" s="150" t="s">
        <v>755</v>
      </c>
      <c r="C17" s="13">
        <v>0</v>
      </c>
      <c r="D17" s="12">
        <v>0</v>
      </c>
      <c r="E17" s="12">
        <v>0</v>
      </c>
      <c r="F17" s="12">
        <v>0</v>
      </c>
      <c r="G17" s="12">
        <v>0</v>
      </c>
      <c r="H17" s="12">
        <v>0</v>
      </c>
      <c r="I17" s="12">
        <v>0</v>
      </c>
      <c r="J17" s="12">
        <v>0</v>
      </c>
    </row>
    <row r="18" spans="1:10">
      <c r="A18" s="152">
        <v>9</v>
      </c>
      <c r="B18" s="150" t="s">
        <v>756</v>
      </c>
      <c r="C18" s="13">
        <v>0</v>
      </c>
      <c r="D18" s="12">
        <v>7620423686.5426512</v>
      </c>
      <c r="E18" s="12">
        <v>8008500748.862525</v>
      </c>
      <c r="F18" s="12">
        <v>106705574784.37172</v>
      </c>
      <c r="G18" s="12">
        <v>110709825158.80298</v>
      </c>
      <c r="H18" s="12">
        <v>112142310953.15044</v>
      </c>
      <c r="I18" s="12">
        <v>112180584351.05817</v>
      </c>
      <c r="J18" s="12">
        <v>102497782999.5403</v>
      </c>
    </row>
    <row r="19" spans="1:10">
      <c r="A19" s="92">
        <v>10</v>
      </c>
      <c r="B19" s="8" t="s">
        <v>757</v>
      </c>
      <c r="C19" s="13">
        <v>0</v>
      </c>
      <c r="D19" s="11">
        <v>0</v>
      </c>
      <c r="E19" s="11">
        <v>0</v>
      </c>
      <c r="F19" s="11">
        <v>0</v>
      </c>
      <c r="G19" s="11">
        <v>0</v>
      </c>
      <c r="H19" s="11">
        <v>0</v>
      </c>
      <c r="I19" s="11">
        <v>0</v>
      </c>
      <c r="J19" s="11">
        <v>0</v>
      </c>
    </row>
    <row r="20" spans="1:10">
      <c r="A20" s="92">
        <v>11</v>
      </c>
      <c r="B20" s="8" t="s">
        <v>758</v>
      </c>
      <c r="C20" s="11">
        <v>0</v>
      </c>
      <c r="D20" s="11">
        <v>839340286.54000008</v>
      </c>
      <c r="E20" s="11">
        <v>0</v>
      </c>
      <c r="F20" s="11">
        <v>0</v>
      </c>
      <c r="G20" s="11">
        <v>0</v>
      </c>
      <c r="H20" s="11">
        <v>0</v>
      </c>
      <c r="I20" s="11">
        <v>0</v>
      </c>
      <c r="J20" s="11">
        <v>0</v>
      </c>
    </row>
    <row r="21" spans="1:10">
      <c r="A21" s="152">
        <v>12</v>
      </c>
      <c r="B21" s="150" t="s">
        <v>759</v>
      </c>
      <c r="C21" s="12">
        <v>0</v>
      </c>
      <c r="D21" s="13">
        <v>0</v>
      </c>
      <c r="E21" s="13">
        <v>0</v>
      </c>
      <c r="F21" s="13">
        <v>0</v>
      </c>
      <c r="G21" s="13">
        <v>0</v>
      </c>
      <c r="H21" s="13">
        <v>0</v>
      </c>
      <c r="I21" s="13">
        <v>0</v>
      </c>
      <c r="J21" s="13">
        <v>0</v>
      </c>
    </row>
    <row r="22" spans="1:10" ht="25.5">
      <c r="A22" s="152">
        <v>13</v>
      </c>
      <c r="B22" s="150" t="s">
        <v>760</v>
      </c>
      <c r="C22" s="13">
        <v>0</v>
      </c>
      <c r="D22" s="154">
        <v>839340286.54000008</v>
      </c>
      <c r="E22" s="154">
        <v>0</v>
      </c>
      <c r="F22" s="154">
        <v>0</v>
      </c>
      <c r="G22" s="154">
        <v>0</v>
      </c>
      <c r="H22" s="154">
        <v>0</v>
      </c>
      <c r="I22" s="154">
        <v>0</v>
      </c>
      <c r="J22" s="154">
        <v>0</v>
      </c>
    </row>
    <row r="23" spans="1:10">
      <c r="A23" s="155">
        <v>14</v>
      </c>
      <c r="B23" s="156" t="s">
        <v>761</v>
      </c>
      <c r="C23" s="13">
        <v>0</v>
      </c>
      <c r="D23" s="13">
        <v>0</v>
      </c>
      <c r="E23" s="13">
        <v>0</v>
      </c>
      <c r="F23" s="13">
        <v>0</v>
      </c>
      <c r="G23" s="202">
        <v>118598188411.27299</v>
      </c>
      <c r="H23" s="202">
        <v>119887706741.15044</v>
      </c>
      <c r="I23" s="202">
        <v>119925833692.05818</v>
      </c>
      <c r="J23" s="202">
        <v>110254190689.2903</v>
      </c>
    </row>
    <row r="24" spans="1:10" ht="14.25" customHeight="1">
      <c r="A24" s="691" t="s">
        <v>762</v>
      </c>
      <c r="B24" s="692"/>
      <c r="C24" s="692"/>
      <c r="D24" s="692"/>
      <c r="E24" s="692"/>
      <c r="F24" s="692"/>
      <c r="G24" s="692"/>
      <c r="H24" s="692"/>
      <c r="I24" s="692"/>
      <c r="J24" s="692"/>
    </row>
    <row r="25" spans="1:10">
      <c r="A25" s="92">
        <v>15</v>
      </c>
      <c r="B25" s="8" t="s">
        <v>763</v>
      </c>
      <c r="C25" s="13"/>
      <c r="D25" s="13"/>
      <c r="E25" s="13"/>
      <c r="F25" s="13"/>
      <c r="G25" s="157">
        <v>2674560568.2635951</v>
      </c>
      <c r="H25" s="157">
        <v>4134873852.1475105</v>
      </c>
      <c r="I25" s="157">
        <v>3789283461.1422176</v>
      </c>
      <c r="J25" s="157">
        <v>1495974042.4302876</v>
      </c>
    </row>
    <row r="26" spans="1:10" ht="25.5">
      <c r="A26" s="92" t="s">
        <v>764</v>
      </c>
      <c r="B26" s="8" t="s">
        <v>765</v>
      </c>
      <c r="C26" s="13"/>
      <c r="D26" s="11">
        <v>0</v>
      </c>
      <c r="E26" s="11">
        <v>0</v>
      </c>
      <c r="F26" s="11">
        <v>110370236564.15976</v>
      </c>
      <c r="G26" s="11">
        <v>93814701079.535797</v>
      </c>
      <c r="H26" s="11">
        <v>95152737291.007477</v>
      </c>
      <c r="I26" s="11">
        <v>88684777649.386322</v>
      </c>
      <c r="J26" s="11">
        <v>83187605522.090775</v>
      </c>
    </row>
    <row r="27" spans="1:10" ht="25.5">
      <c r="A27" s="92">
        <v>16</v>
      </c>
      <c r="B27" s="8" t="s">
        <v>766</v>
      </c>
      <c r="C27" s="13"/>
      <c r="D27" s="11">
        <v>0</v>
      </c>
      <c r="E27" s="11">
        <v>0</v>
      </c>
      <c r="F27" s="11">
        <v>0</v>
      </c>
      <c r="G27" s="11">
        <v>0</v>
      </c>
      <c r="H27" s="11">
        <v>0</v>
      </c>
      <c r="I27" s="11">
        <v>0</v>
      </c>
      <c r="J27" s="11">
        <v>0</v>
      </c>
    </row>
    <row r="28" spans="1:10">
      <c r="A28" s="92">
        <v>17</v>
      </c>
      <c r="B28" s="8" t="s">
        <v>767</v>
      </c>
      <c r="C28" s="13"/>
      <c r="D28" s="11">
        <v>1440494373.66184</v>
      </c>
      <c r="E28" s="11">
        <v>21296998.550000001</v>
      </c>
      <c r="F28" s="11">
        <v>3821524613.529995</v>
      </c>
      <c r="G28" s="11">
        <v>2674479253.3186674</v>
      </c>
      <c r="H28" s="11">
        <v>255004083.37308466</v>
      </c>
      <c r="I28" s="11">
        <v>3197962630.2942038</v>
      </c>
      <c r="J28" s="11">
        <v>6257023519.9406595</v>
      </c>
    </row>
    <row r="29" spans="1:10" ht="38.25">
      <c r="A29" s="152">
        <v>18</v>
      </c>
      <c r="B29" s="150" t="s">
        <v>768</v>
      </c>
      <c r="C29" s="13"/>
      <c r="D29" s="12">
        <v>0</v>
      </c>
      <c r="E29" s="12">
        <v>0</v>
      </c>
      <c r="F29" s="12">
        <v>0</v>
      </c>
      <c r="G29" s="12">
        <v>0</v>
      </c>
      <c r="H29" s="12">
        <v>0</v>
      </c>
      <c r="I29" s="12">
        <v>0</v>
      </c>
      <c r="J29" s="12">
        <v>0</v>
      </c>
    </row>
    <row r="30" spans="1:10" ht="38.25">
      <c r="A30" s="152">
        <v>19</v>
      </c>
      <c r="B30" s="150" t="s">
        <v>769</v>
      </c>
      <c r="C30" s="13"/>
      <c r="D30" s="12">
        <v>1426015829.3818398</v>
      </c>
      <c r="E30" s="12">
        <v>0</v>
      </c>
      <c r="F30" s="12">
        <v>0</v>
      </c>
      <c r="G30" s="12">
        <v>142601582.93818399</v>
      </c>
      <c r="H30" s="12">
        <v>186557814.51158303</v>
      </c>
      <c r="I30" s="12">
        <v>335403469.48968798</v>
      </c>
      <c r="J30" s="12">
        <v>245569371.01217026</v>
      </c>
    </row>
    <row r="31" spans="1:10" ht="38.25">
      <c r="A31" s="152">
        <v>20</v>
      </c>
      <c r="B31" s="150" t="s">
        <v>770</v>
      </c>
      <c r="C31" s="13"/>
      <c r="D31" s="12">
        <v>0</v>
      </c>
      <c r="E31" s="12">
        <v>0</v>
      </c>
      <c r="F31" s="12">
        <v>0</v>
      </c>
      <c r="G31" s="12">
        <v>0</v>
      </c>
      <c r="H31" s="12">
        <v>0</v>
      </c>
      <c r="I31" s="12">
        <v>0</v>
      </c>
      <c r="J31" s="12">
        <v>0</v>
      </c>
    </row>
    <row r="32" spans="1:10" ht="25.5">
      <c r="A32" s="152">
        <v>21</v>
      </c>
      <c r="B32" s="150" t="s">
        <v>771</v>
      </c>
      <c r="C32" s="13"/>
      <c r="D32" s="12">
        <v>0</v>
      </c>
      <c r="E32" s="12">
        <v>0</v>
      </c>
      <c r="F32" s="12">
        <v>0</v>
      </c>
      <c r="G32" s="12">
        <v>0</v>
      </c>
      <c r="H32" s="12">
        <v>0</v>
      </c>
      <c r="I32" s="12">
        <v>0</v>
      </c>
      <c r="J32" s="12">
        <v>0</v>
      </c>
    </row>
    <row r="33" spans="1:10">
      <c r="A33" s="152">
        <v>22</v>
      </c>
      <c r="B33" s="150" t="s">
        <v>772</v>
      </c>
      <c r="C33" s="13"/>
      <c r="D33" s="12">
        <v>14478000</v>
      </c>
      <c r="E33" s="12">
        <v>21296998.550000001</v>
      </c>
      <c r="F33" s="12">
        <v>3756690180.8699999</v>
      </c>
      <c r="G33" s="12">
        <v>2467043000</v>
      </c>
      <c r="H33" s="12">
        <v>7249000</v>
      </c>
      <c r="I33" s="12">
        <v>2805729000</v>
      </c>
      <c r="J33" s="12">
        <v>5944377000</v>
      </c>
    </row>
    <row r="34" spans="1:10" ht="25.5">
      <c r="A34" s="152">
        <v>23</v>
      </c>
      <c r="B34" s="150" t="s">
        <v>771</v>
      </c>
      <c r="C34" s="13"/>
      <c r="D34" s="12">
        <v>14478000</v>
      </c>
      <c r="E34" s="12">
        <v>21296998.550000001</v>
      </c>
      <c r="F34" s="12">
        <v>3720155937.1699996</v>
      </c>
      <c r="G34" s="12">
        <v>2435989000</v>
      </c>
      <c r="H34" s="12">
        <v>0</v>
      </c>
      <c r="I34" s="12">
        <v>2781193000</v>
      </c>
      <c r="J34" s="12">
        <v>5938786000</v>
      </c>
    </row>
    <row r="35" spans="1:10" ht="38.25">
      <c r="A35" s="152">
        <v>24</v>
      </c>
      <c r="B35" s="150" t="s">
        <v>773</v>
      </c>
      <c r="C35" s="13"/>
      <c r="D35" s="12">
        <v>0</v>
      </c>
      <c r="E35" s="12">
        <v>0</v>
      </c>
      <c r="F35" s="12">
        <v>64834432.659999996</v>
      </c>
      <c r="G35" s="12">
        <v>64834432.659999996</v>
      </c>
      <c r="H35" s="12">
        <v>61196906</v>
      </c>
      <c r="I35" s="12">
        <v>56830054</v>
      </c>
      <c r="J35" s="12">
        <v>67077109</v>
      </c>
    </row>
    <row r="36" spans="1:10">
      <c r="A36" s="92">
        <v>25</v>
      </c>
      <c r="B36" s="8" t="s">
        <v>757</v>
      </c>
      <c r="C36" s="13"/>
      <c r="D36" s="151">
        <v>0</v>
      </c>
      <c r="E36" s="151">
        <v>0</v>
      </c>
      <c r="F36" s="151">
        <v>0</v>
      </c>
      <c r="G36" s="151">
        <v>0</v>
      </c>
      <c r="H36" s="151">
        <v>0</v>
      </c>
      <c r="I36" s="151">
        <v>0</v>
      </c>
      <c r="J36" s="151">
        <v>0</v>
      </c>
    </row>
    <row r="37" spans="1:10">
      <c r="A37" s="92">
        <v>26</v>
      </c>
      <c r="B37" s="8" t="s">
        <v>774</v>
      </c>
      <c r="C37" s="13"/>
      <c r="D37" s="158">
        <v>3981566640.0330648</v>
      </c>
      <c r="E37" s="158">
        <v>0</v>
      </c>
      <c r="F37" s="158">
        <v>149008856.91</v>
      </c>
      <c r="G37" s="158">
        <v>3771939793.4457793</v>
      </c>
      <c r="H37" s="158">
        <v>3348038238.2097182</v>
      </c>
      <c r="I37" s="158">
        <v>5238733020.2338858</v>
      </c>
      <c r="J37" s="158">
        <v>2398382738.7863612</v>
      </c>
    </row>
    <row r="38" spans="1:10">
      <c r="A38" s="92">
        <v>27</v>
      </c>
      <c r="B38" s="8" t="s">
        <v>775</v>
      </c>
      <c r="C38" s="13"/>
      <c r="D38" s="159"/>
      <c r="E38" s="159"/>
      <c r="F38" s="157">
        <v>0</v>
      </c>
      <c r="G38" s="157">
        <v>0</v>
      </c>
      <c r="H38" s="157">
        <v>0</v>
      </c>
      <c r="I38" s="157">
        <v>0</v>
      </c>
      <c r="J38" s="157">
        <v>0</v>
      </c>
    </row>
    <row r="39" spans="1:10" ht="25.5">
      <c r="A39" s="152">
        <v>28</v>
      </c>
      <c r="B39" s="150" t="s">
        <v>776</v>
      </c>
      <c r="C39" s="13"/>
      <c r="D39" s="12">
        <v>0</v>
      </c>
      <c r="E39" s="12">
        <v>0</v>
      </c>
      <c r="F39" s="12">
        <v>0</v>
      </c>
      <c r="G39" s="12">
        <v>0</v>
      </c>
      <c r="H39" s="12">
        <v>0</v>
      </c>
      <c r="I39" s="12">
        <v>0</v>
      </c>
      <c r="J39" s="12">
        <v>0</v>
      </c>
    </row>
    <row r="40" spans="1:10">
      <c r="A40" s="152">
        <v>29</v>
      </c>
      <c r="B40" s="150" t="s">
        <v>777</v>
      </c>
      <c r="C40" s="13"/>
      <c r="D40" s="160">
        <v>3477300320.7280278</v>
      </c>
      <c r="E40" s="159"/>
      <c r="F40" s="159"/>
      <c r="G40" s="160">
        <v>3477300320.7280278</v>
      </c>
      <c r="H40" s="160">
        <v>2990200177.514472</v>
      </c>
      <c r="I40" s="160">
        <v>4856504031.7447948</v>
      </c>
      <c r="J40" s="216">
        <v>2027330376.4987249</v>
      </c>
    </row>
    <row r="41" spans="1:10" ht="25.5">
      <c r="A41" s="152">
        <v>30</v>
      </c>
      <c r="B41" s="150" t="s">
        <v>778</v>
      </c>
      <c r="C41" s="13"/>
      <c r="D41" s="160">
        <v>236672319.65503719</v>
      </c>
      <c r="E41" s="159"/>
      <c r="F41" s="159"/>
      <c r="G41" s="160">
        <v>11833615.982751861</v>
      </c>
      <c r="H41" s="160">
        <v>9434479.4152464643</v>
      </c>
      <c r="I41" s="160">
        <v>5545984.1390908649</v>
      </c>
      <c r="J41" s="216">
        <v>15651444.387636103</v>
      </c>
    </row>
    <row r="42" spans="1:10">
      <c r="A42" s="152">
        <v>31</v>
      </c>
      <c r="B42" s="150" t="s">
        <v>779</v>
      </c>
      <c r="C42" s="13"/>
      <c r="D42" s="12">
        <v>267593999.65000001</v>
      </c>
      <c r="E42" s="12">
        <v>0</v>
      </c>
      <c r="F42" s="12">
        <v>149008856.91</v>
      </c>
      <c r="G42" s="160">
        <v>282805856.73500001</v>
      </c>
      <c r="H42" s="160">
        <v>348403581.27999997</v>
      </c>
      <c r="I42" s="160">
        <v>376683004.35000002</v>
      </c>
      <c r="J42" s="216">
        <v>355400917.89999998</v>
      </c>
    </row>
    <row r="43" spans="1:10">
      <c r="A43" s="92">
        <v>32</v>
      </c>
      <c r="B43" s="8" t="s">
        <v>780</v>
      </c>
      <c r="C43" s="13"/>
      <c r="D43" s="157">
        <v>422197351</v>
      </c>
      <c r="E43" s="157">
        <v>0</v>
      </c>
      <c r="F43" s="157">
        <v>0</v>
      </c>
      <c r="G43" s="157">
        <v>21109867.550000004</v>
      </c>
      <c r="H43" s="157">
        <v>25983110.300000001</v>
      </c>
      <c r="I43" s="157">
        <v>46631416.950000003</v>
      </c>
      <c r="J43" s="157">
        <v>33292310.550000001</v>
      </c>
    </row>
    <row r="44" spans="1:10">
      <c r="A44" s="155">
        <v>33</v>
      </c>
      <c r="B44" s="156" t="s">
        <v>781</v>
      </c>
      <c r="C44" s="13"/>
      <c r="D44" s="159"/>
      <c r="E44" s="159"/>
      <c r="F44" s="159"/>
      <c r="G44" s="200">
        <v>102956790562.11383</v>
      </c>
      <c r="H44" s="200">
        <v>102916636575.03778</v>
      </c>
      <c r="I44" s="200">
        <v>100957388178.00662</v>
      </c>
      <c r="J44" s="200">
        <v>93372278133.798096</v>
      </c>
    </row>
    <row r="45" spans="1:10">
      <c r="A45" s="155">
        <v>34</v>
      </c>
      <c r="B45" s="156" t="s">
        <v>782</v>
      </c>
      <c r="C45" s="13"/>
      <c r="D45" s="159"/>
      <c r="E45" s="159"/>
      <c r="F45" s="159"/>
      <c r="G45" s="201">
        <v>1.1519219641925678</v>
      </c>
      <c r="H45" s="201">
        <v>1.1649011348494551</v>
      </c>
      <c r="I45" s="201">
        <v>1.1878856600430934</v>
      </c>
      <c r="J45" s="201">
        <v>1.1808021919664551</v>
      </c>
    </row>
  </sheetData>
  <mergeCells count="7">
    <mergeCell ref="A24:J24"/>
    <mergeCell ref="A9:J9"/>
    <mergeCell ref="A1:L2"/>
    <mergeCell ref="I7:I8"/>
    <mergeCell ref="A7:B8"/>
    <mergeCell ref="C7:F7"/>
    <mergeCell ref="J7:J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0F06-5AF3-447C-9ECE-E644AE591FCA}">
  <sheetPr>
    <tabColor theme="3"/>
  </sheetPr>
  <dimension ref="A1:J10"/>
  <sheetViews>
    <sheetView showGridLines="0" zoomScaleNormal="100" workbookViewId="0">
      <selection activeCell="C8" sqref="C8"/>
    </sheetView>
  </sheetViews>
  <sheetFormatPr baseColWidth="10" defaultColWidth="11.5546875" defaultRowHeight="14.25"/>
  <cols>
    <col min="2" max="2" width="29.21875" customWidth="1"/>
    <col min="3" max="3" width="82.109375" customWidth="1"/>
  </cols>
  <sheetData>
    <row r="1" spans="1:10">
      <c r="A1" s="664" t="s">
        <v>59</v>
      </c>
      <c r="B1" s="664"/>
      <c r="C1" s="664"/>
      <c r="D1" s="664"/>
      <c r="E1" s="664"/>
      <c r="F1" s="664"/>
      <c r="G1" s="664"/>
      <c r="H1" s="664"/>
      <c r="I1" s="664"/>
      <c r="J1" s="664"/>
    </row>
    <row r="2" spans="1:10">
      <c r="A2" s="664"/>
      <c r="B2" s="664"/>
      <c r="C2" s="664"/>
      <c r="D2" s="664"/>
      <c r="E2" s="664"/>
      <c r="F2" s="664"/>
      <c r="G2" s="664"/>
      <c r="H2" s="664"/>
      <c r="I2" s="664"/>
      <c r="J2" s="664"/>
    </row>
    <row r="6" spans="1:10" ht="15" customHeight="1">
      <c r="A6" s="703" t="s">
        <v>783</v>
      </c>
      <c r="B6" s="704"/>
      <c r="C6" s="705"/>
    </row>
    <row r="7" spans="1:10" ht="318.75">
      <c r="A7" s="254" t="s">
        <v>280</v>
      </c>
      <c r="B7" s="16" t="s">
        <v>789</v>
      </c>
      <c r="C7" s="292" t="s">
        <v>790</v>
      </c>
    </row>
    <row r="8" spans="1:10" ht="125.25" customHeight="1">
      <c r="A8" s="254" t="s">
        <v>283</v>
      </c>
      <c r="B8" s="16" t="s">
        <v>791</v>
      </c>
      <c r="C8" s="286" t="s">
        <v>1540</v>
      </c>
    </row>
    <row r="9" spans="1:10" ht="99.6" customHeight="1">
      <c r="A9" s="254" t="s">
        <v>291</v>
      </c>
      <c r="B9" s="16" t="s">
        <v>792</v>
      </c>
      <c r="C9" s="287" t="s">
        <v>9</v>
      </c>
    </row>
    <row r="10" spans="1:10" ht="138.75" customHeight="1">
      <c r="A10" s="254" t="s">
        <v>294</v>
      </c>
      <c r="B10" s="16" t="s">
        <v>793</v>
      </c>
      <c r="C10" s="287" t="s">
        <v>9</v>
      </c>
    </row>
  </sheetData>
  <mergeCells count="2">
    <mergeCell ref="A6:C6"/>
    <mergeCell ref="A1:J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6F8C-6853-40B1-A555-0C317AA697A6}">
  <sheetPr>
    <tabColor theme="3"/>
  </sheetPr>
  <dimension ref="A1:P24"/>
  <sheetViews>
    <sheetView showGridLines="0" zoomScaleNormal="100" workbookViewId="0">
      <selection activeCell="F9" sqref="F9"/>
    </sheetView>
  </sheetViews>
  <sheetFormatPr baseColWidth="10" defaultColWidth="11.5546875" defaultRowHeight="14.25"/>
  <cols>
    <col min="2" max="2" width="16.44140625" customWidth="1"/>
    <col min="3" max="3" width="11.88671875" bestFit="1" customWidth="1"/>
    <col min="4" max="5" width="13.6640625" bestFit="1" customWidth="1"/>
    <col min="6" max="6" width="15.21875" bestFit="1" customWidth="1"/>
    <col min="8" max="8" width="15.6640625" bestFit="1" customWidth="1"/>
    <col min="9" max="9" width="14.6640625" bestFit="1" customWidth="1"/>
  </cols>
  <sheetData>
    <row r="1" spans="1:16" ht="14.25" customHeight="1">
      <c r="A1" s="672" t="s">
        <v>62</v>
      </c>
      <c r="B1" s="672"/>
      <c r="C1" s="672"/>
      <c r="D1" s="672"/>
      <c r="E1" s="672"/>
      <c r="F1" s="112"/>
      <c r="G1" s="112"/>
      <c r="H1" s="112"/>
      <c r="I1" s="112"/>
      <c r="J1" s="112"/>
      <c r="K1" s="112"/>
      <c r="L1" s="112"/>
      <c r="M1" s="112"/>
      <c r="N1" s="112"/>
      <c r="O1" s="112"/>
      <c r="P1" s="112"/>
    </row>
    <row r="2" spans="1:16" ht="14.25" customHeight="1">
      <c r="A2" s="672"/>
      <c r="B2" s="672"/>
      <c r="C2" s="672"/>
      <c r="D2" s="672"/>
      <c r="E2" s="672"/>
      <c r="F2" s="112"/>
      <c r="G2" s="112"/>
      <c r="H2" s="112"/>
      <c r="I2" s="112"/>
      <c r="J2" s="112"/>
      <c r="K2" s="112"/>
      <c r="L2" s="112"/>
      <c r="M2" s="112"/>
      <c r="N2" s="112"/>
      <c r="O2" s="112"/>
      <c r="P2" s="112"/>
    </row>
    <row r="3" spans="1:16">
      <c r="A3" s="15"/>
      <c r="B3" s="2"/>
      <c r="C3" s="2"/>
      <c r="D3" s="2"/>
      <c r="E3" s="2"/>
      <c r="F3" s="2"/>
      <c r="G3" s="2"/>
      <c r="H3" s="2"/>
      <c r="I3" s="2"/>
      <c r="J3" s="2"/>
      <c r="K3" s="2"/>
      <c r="L3" s="2"/>
      <c r="M3" s="2"/>
      <c r="N3" s="2"/>
      <c r="O3" s="2"/>
      <c r="P3" s="2"/>
    </row>
    <row r="4" spans="1:16">
      <c r="A4" s="94">
        <f>AsOfDate</f>
        <v>46022</v>
      </c>
    </row>
    <row r="5" spans="1:16">
      <c r="A5" s="302" t="s">
        <v>176</v>
      </c>
      <c r="B5" s="293"/>
      <c r="C5" s="293"/>
    </row>
    <row r="6" spans="1:16">
      <c r="A6" s="64"/>
      <c r="B6" s="64"/>
      <c r="C6" s="64" t="s">
        <v>179</v>
      </c>
      <c r="D6" s="62" t="s">
        <v>180</v>
      </c>
      <c r="E6" s="62" t="s">
        <v>181</v>
      </c>
      <c r="F6" s="247" t="s">
        <v>208</v>
      </c>
      <c r="G6" s="64" t="s">
        <v>209</v>
      </c>
      <c r="H6" s="62" t="s">
        <v>344</v>
      </c>
      <c r="J6" s="237"/>
    </row>
    <row r="7" spans="1:16" ht="25.5">
      <c r="A7" s="64"/>
      <c r="B7" s="64"/>
      <c r="C7" s="240" t="s">
        <v>794</v>
      </c>
      <c r="D7" s="37"/>
      <c r="E7" s="37"/>
      <c r="F7" s="240"/>
      <c r="G7" s="240"/>
      <c r="H7" s="37"/>
    </row>
    <row r="8" spans="1:16" ht="25.5">
      <c r="A8" s="30"/>
      <c r="B8" s="30"/>
      <c r="C8" s="30" t="s">
        <v>795</v>
      </c>
      <c r="D8" s="220" t="s">
        <v>796</v>
      </c>
      <c r="E8" s="31" t="s">
        <v>797</v>
      </c>
      <c r="F8" s="246" t="s">
        <v>798</v>
      </c>
      <c r="G8" s="30" t="s">
        <v>799</v>
      </c>
      <c r="H8" s="220" t="s">
        <v>207</v>
      </c>
    </row>
    <row r="9" spans="1:16">
      <c r="A9" s="242">
        <v>1</v>
      </c>
      <c r="B9" s="245" t="s">
        <v>800</v>
      </c>
      <c r="C9" s="241">
        <v>0</v>
      </c>
      <c r="D9" s="241">
        <v>38836570.079999998</v>
      </c>
      <c r="E9" s="241">
        <v>905944458.52000105</v>
      </c>
      <c r="F9" s="241">
        <v>113434656213.53999</v>
      </c>
      <c r="G9" s="241">
        <v>0</v>
      </c>
      <c r="H9" s="241">
        <f>SUM(D9:F9)</f>
        <v>114379437242.14</v>
      </c>
    </row>
    <row r="10" spans="1:16">
      <c r="A10" s="242">
        <v>2</v>
      </c>
      <c r="B10" s="243" t="s">
        <v>801</v>
      </c>
      <c r="C10" s="241">
        <v>0</v>
      </c>
      <c r="D10" s="502">
        <v>9098484812.6838284</v>
      </c>
      <c r="E10" s="241">
        <v>5602323413.1810169</v>
      </c>
      <c r="F10" s="241">
        <v>292603299.08675802</v>
      </c>
      <c r="G10" s="241">
        <v>0</v>
      </c>
      <c r="H10" s="241">
        <f>SUM(C10:G10)</f>
        <v>14993411524.951603</v>
      </c>
      <c r="I10" s="329"/>
      <c r="J10" s="328"/>
      <c r="K10" s="328"/>
    </row>
    <row r="11" spans="1:16">
      <c r="A11" s="242">
        <v>3</v>
      </c>
      <c r="B11" s="244" t="s">
        <v>207</v>
      </c>
      <c r="C11" s="241">
        <f>SUM(C9:C10)</f>
        <v>0</v>
      </c>
      <c r="D11" s="241">
        <f t="shared" ref="D11:G11" si="0">SUM(D9:D10)</f>
        <v>9137321382.7638283</v>
      </c>
      <c r="E11" s="241">
        <f t="shared" si="0"/>
        <v>6508267871.7010183</v>
      </c>
      <c r="F11" s="241">
        <f t="shared" si="0"/>
        <v>113727259512.62675</v>
      </c>
      <c r="G11" s="241">
        <f t="shared" si="0"/>
        <v>0</v>
      </c>
      <c r="H11" s="241">
        <f>SUM(H9:H10)</f>
        <v>129372848767.0916</v>
      </c>
    </row>
    <row r="18" spans="8:8">
      <c r="H18" s="329"/>
    </row>
    <row r="19" spans="8:8">
      <c r="H19" s="329"/>
    </row>
    <row r="20" spans="8:8">
      <c r="H20" s="329"/>
    </row>
    <row r="21" spans="8:8">
      <c r="H21" s="330"/>
    </row>
    <row r="22" spans="8:8">
      <c r="H22" s="330"/>
    </row>
    <row r="23" spans="8:8">
      <c r="H23" s="330"/>
    </row>
    <row r="24" spans="8:8">
      <c r="H24" s="330"/>
    </row>
  </sheetData>
  <mergeCells count="1">
    <mergeCell ref="A1:E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A911-FDB4-4264-A6F7-6FEED13DFF77}">
  <sheetPr>
    <tabColor theme="3"/>
  </sheetPr>
  <dimension ref="A1:F11"/>
  <sheetViews>
    <sheetView showGridLines="0" zoomScaleNormal="100" workbookViewId="0">
      <selection activeCell="D8" sqref="D8"/>
    </sheetView>
  </sheetViews>
  <sheetFormatPr baseColWidth="10" defaultColWidth="11.5546875" defaultRowHeight="14.25"/>
  <cols>
    <col min="3" max="3" width="41.6640625" customWidth="1"/>
    <col min="4" max="4" width="44.44140625" customWidth="1"/>
  </cols>
  <sheetData>
    <row r="1" spans="1:6">
      <c r="A1" s="672" t="s">
        <v>84</v>
      </c>
      <c r="B1" s="672"/>
      <c r="C1" s="672"/>
      <c r="D1" s="672"/>
      <c r="E1" s="672"/>
    </row>
    <row r="2" spans="1:6">
      <c r="A2" s="672"/>
      <c r="B2" s="672"/>
      <c r="C2" s="672"/>
      <c r="D2" s="672"/>
      <c r="E2" s="672"/>
    </row>
    <row r="6" spans="1:6">
      <c r="A6" s="254" t="s">
        <v>276</v>
      </c>
      <c r="B6" s="254" t="s">
        <v>277</v>
      </c>
      <c r="C6" s="264" t="s">
        <v>278</v>
      </c>
      <c r="D6" s="264"/>
    </row>
    <row r="7" spans="1:6" ht="409.5" customHeight="1">
      <c r="A7" s="254" t="s">
        <v>802</v>
      </c>
      <c r="B7" s="254" t="s">
        <v>280</v>
      </c>
      <c r="C7" s="264" t="s">
        <v>803</v>
      </c>
      <c r="D7" s="288" t="s">
        <v>1560</v>
      </c>
      <c r="F7" s="349"/>
    </row>
    <row r="8" spans="1:6" ht="102.2" customHeight="1">
      <c r="A8" s="254" t="s">
        <v>804</v>
      </c>
      <c r="B8" s="254" t="s">
        <v>283</v>
      </c>
      <c r="C8" s="264" t="s">
        <v>805</v>
      </c>
      <c r="D8" s="288" t="s">
        <v>806</v>
      </c>
    </row>
    <row r="9" spans="1:6" ht="57" customHeight="1">
      <c r="A9" s="254" t="s">
        <v>807</v>
      </c>
      <c r="B9" s="254" t="s">
        <v>291</v>
      </c>
      <c r="C9" s="264" t="s">
        <v>808</v>
      </c>
      <c r="D9" s="288" t="s">
        <v>1559</v>
      </c>
    </row>
    <row r="10" spans="1:6" ht="105.75" customHeight="1">
      <c r="A10" s="254" t="s">
        <v>809</v>
      </c>
      <c r="B10" s="254" t="s">
        <v>294</v>
      </c>
      <c r="C10" s="264" t="s">
        <v>810</v>
      </c>
      <c r="D10" s="287" t="s">
        <v>9</v>
      </c>
    </row>
    <row r="11" spans="1:6" ht="64.150000000000006" customHeight="1">
      <c r="A11" s="254" t="s">
        <v>811</v>
      </c>
      <c r="B11" s="254" t="s">
        <v>296</v>
      </c>
      <c r="C11" s="264" t="s">
        <v>812</v>
      </c>
      <c r="D11" s="288" t="s">
        <v>813</v>
      </c>
    </row>
  </sheetData>
  <mergeCells count="1">
    <mergeCell ref="A1:E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D4F54-3DE9-4FDE-8C9D-048802D4FF5E}">
  <sheetPr>
    <tabColor theme="3"/>
  </sheetPr>
  <dimension ref="A1:I10"/>
  <sheetViews>
    <sheetView showGridLines="0" topLeftCell="A4" zoomScaleNormal="100" workbookViewId="0">
      <selection activeCell="D9" sqref="D9"/>
    </sheetView>
  </sheetViews>
  <sheetFormatPr baseColWidth="10" defaultColWidth="11.5546875" defaultRowHeight="14.25"/>
  <cols>
    <col min="3" max="3" width="47.6640625" customWidth="1"/>
    <col min="4" max="4" width="44.88671875" customWidth="1"/>
  </cols>
  <sheetData>
    <row r="1" spans="1:9" ht="14.25" customHeight="1">
      <c r="A1" s="664" t="s">
        <v>88</v>
      </c>
      <c r="B1" s="664"/>
      <c r="C1" s="664"/>
      <c r="D1" s="664"/>
      <c r="E1" s="664"/>
      <c r="F1" s="664"/>
      <c r="G1" s="664"/>
      <c r="H1" s="664"/>
      <c r="I1" s="664"/>
    </row>
    <row r="2" spans="1:9" ht="14.25" customHeight="1">
      <c r="A2" s="664"/>
      <c r="B2" s="664"/>
      <c r="C2" s="664"/>
      <c r="D2" s="664"/>
      <c r="E2" s="664"/>
      <c r="F2" s="664"/>
      <c r="G2" s="664"/>
      <c r="H2" s="664"/>
      <c r="I2" s="664"/>
    </row>
    <row r="6" spans="1:9">
      <c r="A6" s="57" t="s">
        <v>276</v>
      </c>
      <c r="B6" s="57" t="s">
        <v>277</v>
      </c>
      <c r="C6" s="57" t="s">
        <v>285</v>
      </c>
      <c r="D6" s="278" t="s">
        <v>285</v>
      </c>
    </row>
    <row r="7" spans="1:9" ht="93" customHeight="1">
      <c r="A7" s="57" t="s">
        <v>814</v>
      </c>
      <c r="B7" s="277" t="s">
        <v>280</v>
      </c>
      <c r="C7" s="279" t="s">
        <v>815</v>
      </c>
      <c r="D7" s="280" t="s">
        <v>816</v>
      </c>
    </row>
    <row r="8" spans="1:9" ht="128.25" customHeight="1">
      <c r="A8" s="57" t="s">
        <v>817</v>
      </c>
      <c r="B8" s="277" t="s">
        <v>283</v>
      </c>
      <c r="C8" s="433" t="s">
        <v>1479</v>
      </c>
      <c r="D8" s="280" t="s">
        <v>818</v>
      </c>
    </row>
    <row r="9" spans="1:9" ht="79.5" customHeight="1">
      <c r="A9" s="57" t="s">
        <v>819</v>
      </c>
      <c r="B9" s="277" t="s">
        <v>820</v>
      </c>
      <c r="C9" s="433" t="s">
        <v>1480</v>
      </c>
      <c r="D9" s="280" t="s">
        <v>821</v>
      </c>
    </row>
    <row r="10" spans="1:9" ht="118.5" customHeight="1">
      <c r="A10" s="57" t="s">
        <v>822</v>
      </c>
      <c r="B10" s="277" t="s">
        <v>294</v>
      </c>
      <c r="C10" s="433" t="s">
        <v>1481</v>
      </c>
      <c r="D10" s="280" t="s">
        <v>823</v>
      </c>
    </row>
  </sheetData>
  <mergeCells count="1">
    <mergeCell ref="A1:I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8C295-8835-4D79-A7D6-F1946FA7F914}">
  <sheetPr>
    <tabColor theme="3"/>
  </sheetPr>
  <dimension ref="A1:X38"/>
  <sheetViews>
    <sheetView showGridLines="0" zoomScale="90" zoomScaleNormal="90" workbookViewId="0">
      <selection activeCell="I33" sqref="I33"/>
    </sheetView>
  </sheetViews>
  <sheetFormatPr baseColWidth="10" defaultColWidth="11.5546875" defaultRowHeight="14.25"/>
  <cols>
    <col min="1" max="1" width="11.6640625" bestFit="1" customWidth="1"/>
    <col min="2" max="2" width="54.109375" bestFit="1" customWidth="1"/>
    <col min="3" max="3" width="15.77734375" bestFit="1" customWidth="1"/>
    <col min="4" max="4" width="12.33203125" bestFit="1" customWidth="1"/>
    <col min="5" max="5" width="15.77734375" bestFit="1" customWidth="1"/>
    <col min="6" max="6" width="12.33203125" bestFit="1" customWidth="1"/>
    <col min="7" max="7" width="14.77734375" bestFit="1" customWidth="1"/>
    <col min="8" max="8" width="12" bestFit="1" customWidth="1"/>
    <col min="9" max="9" width="11.6640625" bestFit="1" customWidth="1"/>
    <col min="12" max="12" width="11.6640625" bestFit="1" customWidth="1"/>
    <col min="14" max="14" width="11.6640625" bestFit="1" customWidth="1"/>
    <col min="19" max="19" width="12.6640625" bestFit="1" customWidth="1"/>
    <col min="20" max="20" width="13.88671875" customWidth="1"/>
  </cols>
  <sheetData>
    <row r="1" spans="1:24" ht="19.5" customHeight="1">
      <c r="A1" s="664" t="s">
        <v>1610</v>
      </c>
      <c r="B1" s="664"/>
      <c r="C1" s="664"/>
      <c r="D1" s="664"/>
      <c r="E1" s="664"/>
      <c r="F1" s="664"/>
      <c r="G1" s="664"/>
      <c r="H1" s="664"/>
      <c r="I1" s="664"/>
      <c r="J1" s="664"/>
      <c r="K1" s="664"/>
      <c r="L1" s="2"/>
      <c r="M1" s="2"/>
      <c r="N1" s="2"/>
      <c r="O1" s="2"/>
      <c r="P1" s="2"/>
      <c r="Q1" s="2"/>
      <c r="R1" s="2"/>
      <c r="S1" s="2"/>
      <c r="T1" s="2"/>
      <c r="U1" s="2"/>
      <c r="V1" s="2"/>
      <c r="W1" s="2"/>
      <c r="X1" s="2"/>
    </row>
    <row r="2" spans="1:24">
      <c r="A2" s="664"/>
      <c r="B2" s="664"/>
      <c r="C2" s="664"/>
      <c r="D2" s="664"/>
      <c r="E2" s="664"/>
      <c r="F2" s="664"/>
      <c r="G2" s="664"/>
      <c r="H2" s="664"/>
      <c r="I2" s="664"/>
      <c r="J2" s="664"/>
      <c r="K2" s="664"/>
      <c r="L2" s="2"/>
      <c r="M2" s="2"/>
      <c r="N2" s="2"/>
      <c r="O2" s="2"/>
      <c r="P2" s="2"/>
      <c r="Q2" s="2"/>
      <c r="R2" s="2"/>
      <c r="S2" s="2"/>
      <c r="T2" s="2"/>
      <c r="U2" s="2"/>
      <c r="V2" s="2"/>
      <c r="W2" s="2"/>
      <c r="X2" s="2"/>
    </row>
    <row r="3" spans="1:24">
      <c r="A3" s="15"/>
      <c r="B3" s="2"/>
      <c r="C3" s="2"/>
      <c r="D3" s="2"/>
      <c r="E3" s="2"/>
      <c r="F3" s="2"/>
      <c r="G3" s="2"/>
      <c r="H3" s="2"/>
      <c r="I3" s="2"/>
      <c r="J3" s="2"/>
      <c r="K3" s="2"/>
      <c r="L3" s="2"/>
      <c r="M3" s="2"/>
      <c r="N3" s="2"/>
      <c r="O3" s="2"/>
      <c r="P3" s="2"/>
      <c r="Q3" s="2"/>
      <c r="R3" s="2"/>
      <c r="S3" s="2"/>
      <c r="T3" s="2"/>
      <c r="U3" s="2"/>
      <c r="V3" s="2"/>
      <c r="W3" s="2"/>
      <c r="X3" s="2"/>
    </row>
    <row r="4" spans="1:24">
      <c r="A4" s="2"/>
      <c r="B4" s="2"/>
      <c r="C4" s="2"/>
      <c r="D4" s="2"/>
      <c r="E4" s="2"/>
      <c r="F4" s="2"/>
      <c r="G4" s="2"/>
      <c r="H4" s="2"/>
      <c r="I4" s="2"/>
      <c r="J4" s="2"/>
      <c r="K4" s="2"/>
      <c r="L4" s="2"/>
      <c r="M4" s="2"/>
      <c r="N4" s="2"/>
      <c r="O4" s="2"/>
      <c r="P4" s="2"/>
      <c r="Q4" s="2"/>
      <c r="R4" s="2"/>
      <c r="S4" s="2"/>
      <c r="T4" s="2"/>
      <c r="U4" s="2"/>
      <c r="V4" s="2"/>
      <c r="W4" s="2"/>
      <c r="X4" s="2"/>
    </row>
    <row r="5" spans="1:24">
      <c r="B5" s="2"/>
      <c r="C5" s="2"/>
      <c r="D5" s="2"/>
      <c r="E5" s="2"/>
      <c r="F5" s="2"/>
      <c r="G5" s="2"/>
      <c r="H5" s="2"/>
      <c r="I5" s="2"/>
      <c r="J5" s="2"/>
      <c r="K5" s="2"/>
      <c r="L5" s="2"/>
      <c r="M5" s="2"/>
      <c r="N5" s="2"/>
      <c r="O5" s="2"/>
      <c r="P5" s="2"/>
      <c r="Q5" s="2"/>
      <c r="R5" s="2"/>
      <c r="S5" s="2"/>
      <c r="T5" s="2"/>
      <c r="U5" s="2"/>
      <c r="V5" s="2"/>
      <c r="W5" s="2"/>
      <c r="X5" s="2"/>
    </row>
    <row r="6" spans="1:24">
      <c r="A6" s="93"/>
      <c r="B6" s="2"/>
      <c r="C6" s="2"/>
      <c r="D6" s="2"/>
      <c r="E6" s="2"/>
      <c r="F6" s="2"/>
      <c r="G6" s="2"/>
      <c r="H6" s="2"/>
      <c r="I6" s="2"/>
      <c r="J6" s="2"/>
      <c r="K6" s="2"/>
      <c r="L6" s="2"/>
      <c r="M6" s="2"/>
      <c r="N6" s="2"/>
      <c r="O6" s="2"/>
      <c r="P6" s="2"/>
      <c r="Q6" s="2"/>
      <c r="R6" s="2"/>
      <c r="S6" s="2"/>
      <c r="T6" s="2"/>
      <c r="U6" s="2"/>
      <c r="V6" s="2"/>
      <c r="W6" s="2"/>
      <c r="X6" s="2"/>
    </row>
    <row r="7" spans="1:24" ht="20.25" customHeight="1">
      <c r="A7" s="302" t="s">
        <v>176</v>
      </c>
      <c r="B7" s="304"/>
      <c r="C7" s="304"/>
      <c r="D7" s="304"/>
      <c r="E7" s="304"/>
      <c r="F7" s="304"/>
      <c r="G7" s="304"/>
      <c r="H7" s="304"/>
      <c r="I7" s="2"/>
      <c r="J7" s="2"/>
      <c r="K7" s="2"/>
      <c r="L7" s="2"/>
      <c r="M7" s="2"/>
      <c r="N7" s="2"/>
      <c r="O7" s="2"/>
      <c r="P7" s="2"/>
      <c r="Q7" s="2"/>
      <c r="R7" s="2"/>
      <c r="S7" s="2"/>
      <c r="T7" s="2"/>
      <c r="U7" s="2"/>
      <c r="V7" s="2"/>
      <c r="W7" s="2"/>
      <c r="X7" s="2"/>
    </row>
    <row r="8" spans="1:24" ht="15">
      <c r="A8" s="576" t="s">
        <v>1139</v>
      </c>
      <c r="B8" s="706" t="s">
        <v>1577</v>
      </c>
      <c r="C8" s="709" t="s">
        <v>1603</v>
      </c>
      <c r="D8" s="710"/>
      <c r="E8" s="709" t="s">
        <v>1604</v>
      </c>
      <c r="F8" s="711"/>
      <c r="G8" s="709" t="s">
        <v>1605</v>
      </c>
      <c r="H8" s="709"/>
      <c r="I8" s="2"/>
      <c r="J8" s="2"/>
      <c r="K8" s="2"/>
      <c r="L8" s="2"/>
      <c r="M8" s="2"/>
      <c r="N8" s="2"/>
      <c r="O8" s="2"/>
      <c r="P8" s="2"/>
      <c r="Q8" s="2"/>
      <c r="R8" s="2"/>
      <c r="S8" s="2"/>
      <c r="T8" s="2"/>
      <c r="U8" s="2"/>
      <c r="V8" s="2"/>
      <c r="W8" s="2"/>
      <c r="X8" s="2"/>
    </row>
    <row r="9" spans="1:24" ht="42.75" customHeight="1">
      <c r="A9" s="577" t="s">
        <v>1139</v>
      </c>
      <c r="B9" s="707"/>
      <c r="C9" s="542" t="s">
        <v>1482</v>
      </c>
      <c r="D9" s="542" t="s">
        <v>1483</v>
      </c>
      <c r="E9" s="542" t="s">
        <v>1482</v>
      </c>
      <c r="F9" s="542" t="s">
        <v>1483</v>
      </c>
      <c r="G9" s="542" t="s">
        <v>848</v>
      </c>
      <c r="H9" s="542" t="s">
        <v>1606</v>
      </c>
      <c r="I9" s="2"/>
      <c r="J9" s="2"/>
      <c r="K9" s="2"/>
      <c r="L9" s="2"/>
      <c r="M9" s="2"/>
      <c r="N9" s="2"/>
      <c r="O9" s="2"/>
      <c r="P9" s="2"/>
      <c r="Q9" s="2"/>
      <c r="R9" s="2"/>
      <c r="S9" s="2"/>
      <c r="T9" s="2"/>
      <c r="U9" s="2"/>
      <c r="V9" s="2"/>
      <c r="W9" s="2"/>
      <c r="X9" s="2"/>
    </row>
    <row r="10" spans="1:24" ht="75" customHeight="1">
      <c r="A10" s="577" t="s">
        <v>1139</v>
      </c>
      <c r="B10" s="708"/>
      <c r="C10" s="578" t="s">
        <v>179</v>
      </c>
      <c r="D10" s="578" t="s">
        <v>180</v>
      </c>
      <c r="E10" s="578" t="s">
        <v>181</v>
      </c>
      <c r="F10" s="578" t="s">
        <v>208</v>
      </c>
      <c r="G10" s="578" t="s">
        <v>209</v>
      </c>
      <c r="H10" s="578" t="s">
        <v>344</v>
      </c>
      <c r="I10" s="2"/>
      <c r="J10" s="2"/>
      <c r="K10" s="2"/>
      <c r="L10" s="2"/>
      <c r="M10" s="2"/>
      <c r="N10" s="2"/>
      <c r="O10" s="2"/>
      <c r="P10" s="2"/>
      <c r="Q10" s="2"/>
      <c r="R10" s="2"/>
      <c r="S10" s="2"/>
      <c r="T10" s="2"/>
      <c r="U10" s="2"/>
      <c r="V10" s="2"/>
      <c r="W10" s="2"/>
      <c r="X10" s="2"/>
    </row>
    <row r="11" spans="1:24" ht="15">
      <c r="A11" s="545">
        <v>1</v>
      </c>
      <c r="B11" s="579" t="s">
        <v>824</v>
      </c>
      <c r="C11" s="547">
        <v>2408079038.9634247</v>
      </c>
      <c r="D11" s="547"/>
      <c r="E11" s="547">
        <v>2408079038.9634247</v>
      </c>
      <c r="F11" s="547"/>
      <c r="G11" s="547">
        <v>0</v>
      </c>
      <c r="H11" s="586">
        <v>0</v>
      </c>
      <c r="I11" s="56"/>
      <c r="J11" s="2"/>
      <c r="K11" s="2"/>
      <c r="L11" s="2"/>
      <c r="M11" s="2"/>
      <c r="N11" s="2"/>
      <c r="O11" s="2"/>
      <c r="P11" s="2"/>
      <c r="Q11" s="2"/>
      <c r="R11" s="2"/>
      <c r="S11" s="2"/>
      <c r="T11" s="2"/>
      <c r="U11" s="2"/>
      <c r="V11" s="2"/>
      <c r="W11" s="2"/>
      <c r="X11" s="2"/>
    </row>
    <row r="12" spans="1:24" ht="15">
      <c r="A12" s="548">
        <v>2</v>
      </c>
      <c r="B12" s="546" t="s">
        <v>1484</v>
      </c>
      <c r="C12" s="547">
        <v>6933341049.16605</v>
      </c>
      <c r="D12" s="547"/>
      <c r="E12" s="547">
        <v>6933341049.16605</v>
      </c>
      <c r="F12" s="547"/>
      <c r="G12" s="547">
        <v>1254589945.91535</v>
      </c>
      <c r="H12" s="586">
        <v>0.18095027159615254</v>
      </c>
      <c r="I12" s="56"/>
      <c r="J12" s="2"/>
      <c r="K12" s="2"/>
      <c r="L12" s="2"/>
      <c r="M12" s="2"/>
      <c r="N12" s="2"/>
      <c r="O12" s="2"/>
      <c r="P12" s="2"/>
      <c r="Q12" s="2"/>
      <c r="R12" s="2"/>
      <c r="S12" s="2"/>
      <c r="T12" s="2"/>
      <c r="U12" s="2"/>
      <c r="V12" s="2"/>
      <c r="W12" s="2"/>
      <c r="X12" s="2"/>
    </row>
    <row r="13" spans="1:24" ht="15">
      <c r="A13" s="548" t="s">
        <v>1485</v>
      </c>
      <c r="B13" s="549" t="s">
        <v>1607</v>
      </c>
      <c r="C13" s="547">
        <v>6373409199.5767498</v>
      </c>
      <c r="D13" s="547"/>
      <c r="E13" s="547">
        <v>6373409199.5767498</v>
      </c>
      <c r="F13" s="547"/>
      <c r="G13" s="547">
        <v>1254589945.91535</v>
      </c>
      <c r="H13" s="586">
        <v>0.19684754369743993</v>
      </c>
      <c r="J13" s="2"/>
      <c r="K13" s="2"/>
      <c r="L13" s="2"/>
      <c r="M13" s="2"/>
      <c r="N13" s="2"/>
      <c r="O13" s="2"/>
      <c r="P13" s="2"/>
      <c r="Q13" s="2"/>
      <c r="R13" s="2"/>
      <c r="S13" s="2"/>
      <c r="T13" s="2"/>
      <c r="U13" s="2"/>
      <c r="V13" s="2"/>
      <c r="W13" s="2"/>
      <c r="X13" s="2"/>
    </row>
    <row r="14" spans="1:24" ht="15">
      <c r="A14" s="548" t="s">
        <v>1486</v>
      </c>
      <c r="B14" s="549" t="s">
        <v>825</v>
      </c>
      <c r="C14" s="547">
        <v>559931849.58929968</v>
      </c>
      <c r="D14" s="547"/>
      <c r="E14" s="547">
        <v>559931849.58929968</v>
      </c>
      <c r="F14" s="547"/>
      <c r="G14" s="547">
        <v>0</v>
      </c>
      <c r="H14" s="586">
        <v>0</v>
      </c>
      <c r="I14" s="56"/>
      <c r="J14" s="2"/>
      <c r="K14" s="2"/>
      <c r="L14" s="2"/>
      <c r="M14" s="2"/>
      <c r="N14" s="2"/>
      <c r="O14" s="2"/>
      <c r="P14" s="2"/>
      <c r="Q14" s="2"/>
      <c r="R14" s="2"/>
      <c r="S14" s="2"/>
      <c r="T14" s="2"/>
      <c r="U14" s="2"/>
      <c r="V14" s="2"/>
      <c r="W14" s="2"/>
      <c r="X14" s="2"/>
    </row>
    <row r="15" spans="1:24" ht="15">
      <c r="A15" s="548">
        <v>3</v>
      </c>
      <c r="B15" s="549" t="s">
        <v>826</v>
      </c>
      <c r="C15" s="547">
        <v>556320005</v>
      </c>
      <c r="D15" s="547"/>
      <c r="E15" s="547">
        <v>556320005</v>
      </c>
      <c r="F15" s="547"/>
      <c r="G15" s="547">
        <v>0</v>
      </c>
      <c r="H15" s="586">
        <v>0</v>
      </c>
      <c r="I15" s="56"/>
      <c r="J15" s="2"/>
      <c r="K15" s="2"/>
      <c r="L15" s="2"/>
      <c r="M15" s="2"/>
      <c r="N15" s="2"/>
      <c r="O15" s="2"/>
      <c r="P15" s="2"/>
      <c r="Q15" s="2"/>
      <c r="R15" s="2"/>
      <c r="S15" s="2"/>
      <c r="T15" s="2"/>
      <c r="U15" s="2"/>
      <c r="V15" s="2"/>
      <c r="W15" s="2"/>
      <c r="X15" s="2"/>
    </row>
    <row r="16" spans="1:24" ht="15">
      <c r="A16" s="548" t="s">
        <v>1487</v>
      </c>
      <c r="B16" s="549" t="s">
        <v>827</v>
      </c>
      <c r="C16" s="547">
        <v>1051243772.4887946</v>
      </c>
      <c r="D16" s="547"/>
      <c r="E16" s="547">
        <v>1051243772.4887946</v>
      </c>
      <c r="F16" s="547"/>
      <c r="G16" s="547">
        <v>0</v>
      </c>
      <c r="H16" s="586">
        <v>0</v>
      </c>
      <c r="I16" s="56"/>
      <c r="J16" s="2"/>
      <c r="K16" s="2"/>
      <c r="L16" s="2"/>
      <c r="M16" s="2"/>
      <c r="N16" s="2"/>
      <c r="O16" s="2"/>
      <c r="P16" s="2"/>
      <c r="Q16" s="2"/>
      <c r="R16" s="2"/>
      <c r="S16" s="2"/>
      <c r="T16" s="2"/>
      <c r="U16" s="2"/>
      <c r="V16" s="2"/>
      <c r="W16" s="2"/>
      <c r="X16" s="2"/>
    </row>
    <row r="17" spans="1:24" ht="15">
      <c r="A17" s="548">
        <v>4</v>
      </c>
      <c r="B17" s="549" t="s">
        <v>665</v>
      </c>
      <c r="C17" s="547">
        <v>3150351841</v>
      </c>
      <c r="D17" s="547"/>
      <c r="E17" s="547">
        <v>3150351841</v>
      </c>
      <c r="F17" s="547"/>
      <c r="G17" s="547">
        <v>662338792.05541968</v>
      </c>
      <c r="H17" s="586">
        <v>0.21024280000584852</v>
      </c>
      <c r="J17" s="2"/>
      <c r="K17" s="2"/>
      <c r="L17" s="2"/>
      <c r="M17" s="2"/>
      <c r="N17" s="2"/>
      <c r="O17" s="2"/>
      <c r="P17" s="2"/>
      <c r="Q17" s="2"/>
      <c r="R17" s="2"/>
      <c r="S17" s="2"/>
      <c r="T17" s="2"/>
      <c r="U17" s="2"/>
      <c r="V17" s="2"/>
      <c r="W17" s="2"/>
      <c r="X17" s="2"/>
    </row>
    <row r="18" spans="1:24" ht="15">
      <c r="A18" s="548">
        <v>5</v>
      </c>
      <c r="B18" s="549" t="s">
        <v>659</v>
      </c>
      <c r="C18" s="547">
        <v>4044427659.333333</v>
      </c>
      <c r="D18" s="547"/>
      <c r="E18" s="547">
        <v>4044427659.333333</v>
      </c>
      <c r="F18" s="547"/>
      <c r="G18" s="547">
        <v>404442765.93333334</v>
      </c>
      <c r="H18" s="586">
        <v>0.1</v>
      </c>
      <c r="J18" s="2"/>
      <c r="K18" s="2"/>
      <c r="L18" s="2"/>
      <c r="M18" s="2"/>
      <c r="N18" s="2"/>
      <c r="O18" s="2"/>
      <c r="P18" s="2"/>
      <c r="Q18" s="2"/>
      <c r="R18" s="2"/>
      <c r="S18" s="2"/>
      <c r="T18" s="2"/>
      <c r="U18" s="2"/>
      <c r="V18" s="2"/>
      <c r="W18" s="2"/>
      <c r="X18" s="2"/>
    </row>
    <row r="19" spans="1:24" ht="15">
      <c r="A19" s="548">
        <v>6</v>
      </c>
      <c r="B19" s="549" t="s">
        <v>671</v>
      </c>
      <c r="C19" s="547">
        <v>66478153.659999996</v>
      </c>
      <c r="D19" s="547"/>
      <c r="E19" s="547">
        <v>66478153.659999996</v>
      </c>
      <c r="F19" s="547"/>
      <c r="G19" s="547">
        <v>66478153.659999996</v>
      </c>
      <c r="H19" s="586">
        <v>1</v>
      </c>
      <c r="J19" s="2"/>
      <c r="K19" s="2"/>
      <c r="L19" s="2"/>
      <c r="M19" s="2"/>
      <c r="N19" s="2"/>
      <c r="O19" s="2"/>
      <c r="P19" s="2"/>
      <c r="Q19" s="2"/>
      <c r="R19" s="2"/>
      <c r="S19" s="2"/>
      <c r="T19" s="2"/>
      <c r="U19" s="2"/>
      <c r="V19" s="2"/>
      <c r="W19" s="2"/>
      <c r="X19" s="2"/>
    </row>
    <row r="20" spans="1:24" ht="15">
      <c r="A20" s="548">
        <v>6.1</v>
      </c>
      <c r="B20" s="549" t="s">
        <v>1608</v>
      </c>
      <c r="C20" s="547"/>
      <c r="D20" s="547"/>
      <c r="E20" s="547"/>
      <c r="F20" s="547"/>
      <c r="G20" s="547"/>
      <c r="H20" s="586"/>
      <c r="J20" s="2"/>
      <c r="K20" s="2"/>
      <c r="L20" s="2"/>
      <c r="M20" s="2"/>
      <c r="N20" s="2"/>
      <c r="O20" s="2"/>
      <c r="P20" s="2"/>
      <c r="Q20" s="2"/>
      <c r="R20" s="2"/>
      <c r="S20" s="2"/>
      <c r="T20" s="2"/>
      <c r="U20" s="2"/>
      <c r="V20" s="2"/>
      <c r="W20" s="2"/>
      <c r="X20" s="2"/>
    </row>
    <row r="21" spans="1:24" ht="15">
      <c r="A21" s="548">
        <v>7</v>
      </c>
      <c r="B21" s="549" t="s">
        <v>1488</v>
      </c>
      <c r="C21" s="547"/>
      <c r="D21" s="547"/>
      <c r="E21" s="547"/>
      <c r="F21" s="547"/>
      <c r="G21" s="547"/>
      <c r="H21" s="586"/>
      <c r="J21" s="448"/>
      <c r="K21" s="448"/>
      <c r="L21" s="448"/>
      <c r="M21" s="448"/>
      <c r="N21" s="448"/>
      <c r="O21" s="448"/>
      <c r="P21" s="448"/>
      <c r="Q21" s="448"/>
      <c r="R21" s="448"/>
      <c r="S21" s="448"/>
      <c r="T21" s="448"/>
      <c r="U21" s="448"/>
      <c r="V21" s="448"/>
      <c r="W21" s="448"/>
      <c r="X21" s="448"/>
    </row>
    <row r="22" spans="1:24" ht="15">
      <c r="A22" s="548" t="s">
        <v>1183</v>
      </c>
      <c r="B22" s="549" t="s">
        <v>1609</v>
      </c>
      <c r="C22" s="547"/>
      <c r="D22" s="547"/>
      <c r="E22" s="547"/>
      <c r="F22" s="547"/>
      <c r="G22" s="547"/>
      <c r="H22" s="586"/>
      <c r="J22" s="448"/>
      <c r="K22" s="448"/>
      <c r="L22" s="448"/>
      <c r="M22" s="448"/>
      <c r="N22" s="448"/>
      <c r="O22" s="448"/>
      <c r="P22" s="448"/>
      <c r="Q22" s="448"/>
      <c r="R22" s="448"/>
      <c r="S22" s="448"/>
      <c r="T22" s="448"/>
      <c r="U22" s="448"/>
      <c r="V22" s="448"/>
      <c r="W22" s="448"/>
      <c r="X22" s="448"/>
    </row>
    <row r="23" spans="1:24" ht="15">
      <c r="A23" s="548" t="s">
        <v>1185</v>
      </c>
      <c r="B23" s="549" t="s">
        <v>515</v>
      </c>
      <c r="C23" s="547"/>
      <c r="D23" s="547"/>
      <c r="E23" s="547"/>
      <c r="F23" s="547"/>
      <c r="G23" s="547"/>
      <c r="H23" s="586"/>
      <c r="J23" s="448"/>
      <c r="K23" s="448"/>
      <c r="L23" s="448"/>
      <c r="M23" s="448"/>
      <c r="N23" s="448"/>
      <c r="O23" s="448"/>
      <c r="P23" s="448"/>
      <c r="Q23" s="448"/>
      <c r="R23" s="448"/>
      <c r="S23" s="448"/>
      <c r="T23" s="448"/>
      <c r="U23" s="448"/>
      <c r="V23" s="448"/>
      <c r="W23" s="448"/>
      <c r="X23" s="448"/>
    </row>
    <row r="24" spans="1:24" ht="15">
      <c r="A24" s="548">
        <v>8</v>
      </c>
      <c r="B24" s="549" t="s">
        <v>828</v>
      </c>
      <c r="C24" s="547">
        <v>13501813688.863773</v>
      </c>
      <c r="D24" s="547">
        <v>112585960.26666664</v>
      </c>
      <c r="E24" s="547">
        <v>13501813688.863773</v>
      </c>
      <c r="F24" s="547">
        <v>45034384.106666647</v>
      </c>
      <c r="G24" s="547">
        <v>10160136054.727829</v>
      </c>
      <c r="H24" s="586">
        <v>0.74999999999999989</v>
      </c>
      <c r="I24" s="56"/>
      <c r="J24" s="2"/>
      <c r="K24" s="2"/>
      <c r="L24" s="2"/>
      <c r="M24" s="2"/>
      <c r="N24" s="2"/>
      <c r="O24" s="2"/>
      <c r="P24" s="2"/>
      <c r="Q24" s="2"/>
      <c r="R24" s="2"/>
      <c r="S24" s="2"/>
      <c r="T24" s="2"/>
      <c r="U24" s="2"/>
      <c r="V24" s="2"/>
      <c r="W24" s="2"/>
      <c r="X24" s="2"/>
    </row>
    <row r="25" spans="1:24" ht="29.25">
      <c r="A25" s="548">
        <v>9</v>
      </c>
      <c r="B25" s="549" t="s">
        <v>1489</v>
      </c>
      <c r="C25" s="547">
        <v>100912706353.41641</v>
      </c>
      <c r="D25" s="547">
        <v>309611390.73333335</v>
      </c>
      <c r="E25" s="547">
        <v>100911269986.56644</v>
      </c>
      <c r="F25" s="547">
        <v>123844556.29333335</v>
      </c>
      <c r="G25" s="547">
        <v>20246650455.834953</v>
      </c>
      <c r="H25" s="586">
        <v>0.20039221559199785</v>
      </c>
      <c r="I25" s="56"/>
      <c r="J25" s="2"/>
      <c r="K25" s="2"/>
      <c r="L25" s="2"/>
      <c r="M25" s="2"/>
      <c r="N25" s="2"/>
      <c r="O25" s="2"/>
      <c r="P25" s="2"/>
      <c r="Q25" s="2"/>
      <c r="R25" s="2"/>
      <c r="S25" s="2"/>
      <c r="T25" s="2"/>
      <c r="U25" s="2"/>
      <c r="V25" s="2"/>
      <c r="W25" s="2"/>
      <c r="X25" s="2"/>
    </row>
    <row r="26" spans="1:24" ht="29.25">
      <c r="A26" s="548">
        <v>9.1</v>
      </c>
      <c r="B26" s="549" t="s">
        <v>1491</v>
      </c>
      <c r="C26" s="547">
        <v>99632025902.566437</v>
      </c>
      <c r="D26" s="547">
        <v>309611390.73333335</v>
      </c>
      <c r="E26" s="547">
        <v>99632025902.566437</v>
      </c>
      <c r="F26" s="547">
        <v>123844556.29333335</v>
      </c>
      <c r="G26" s="547">
        <v>19952856959.253956</v>
      </c>
      <c r="H26" s="587">
        <v>0.2000168698591297</v>
      </c>
      <c r="I26" s="56"/>
      <c r="J26" s="2"/>
      <c r="K26" s="2"/>
      <c r="L26" s="2"/>
      <c r="M26" s="2"/>
      <c r="N26" s="2"/>
      <c r="O26" s="2"/>
      <c r="P26" s="2"/>
      <c r="Q26" s="2"/>
      <c r="R26" s="2"/>
      <c r="S26" s="2"/>
      <c r="T26" s="2"/>
      <c r="U26" s="2"/>
      <c r="V26" s="2"/>
      <c r="W26" s="2"/>
      <c r="X26" s="2"/>
    </row>
    <row r="27" spans="1:24" ht="29.25">
      <c r="A27" s="548">
        <v>9.1999999999999993</v>
      </c>
      <c r="B27" s="549" t="s">
        <v>1492</v>
      </c>
      <c r="C27" s="547">
        <v>1270651017.7699997</v>
      </c>
      <c r="D27" s="547"/>
      <c r="E27" s="547">
        <v>1270651017.7699997</v>
      </c>
      <c r="F27" s="547"/>
      <c r="G27" s="547">
        <v>263971064.61799994</v>
      </c>
      <c r="H27" s="587">
        <v>0.20774473944960181</v>
      </c>
      <c r="I27" s="56"/>
      <c r="J27" s="2"/>
      <c r="K27" s="2"/>
      <c r="L27" s="2"/>
      <c r="M27" s="2"/>
      <c r="N27" s="2"/>
      <c r="O27" s="2"/>
      <c r="P27" s="2"/>
      <c r="Q27" s="2"/>
      <c r="R27" s="2"/>
      <c r="S27" s="2"/>
      <c r="T27" s="2"/>
      <c r="U27" s="2"/>
      <c r="V27" s="2"/>
      <c r="W27" s="2"/>
      <c r="X27" s="2"/>
    </row>
    <row r="28" spans="1:24" ht="29.25">
      <c r="A28" s="548">
        <v>9.3000000000000007</v>
      </c>
      <c r="B28" s="549" t="s">
        <v>1493</v>
      </c>
      <c r="C28" s="547">
        <v>5363861.28</v>
      </c>
      <c r="D28" s="547"/>
      <c r="E28" s="547">
        <v>5363861.28</v>
      </c>
      <c r="F28" s="547"/>
      <c r="G28" s="547">
        <v>3218316.7680000002</v>
      </c>
      <c r="H28" s="587">
        <v>0.6</v>
      </c>
      <c r="I28" s="56"/>
      <c r="J28" s="2"/>
      <c r="K28" s="2"/>
      <c r="L28" s="2"/>
      <c r="M28" s="2"/>
      <c r="N28" s="2"/>
      <c r="O28" s="2"/>
      <c r="P28" s="2"/>
      <c r="Q28" s="2"/>
      <c r="R28" s="2"/>
      <c r="S28" s="2"/>
      <c r="T28" s="2"/>
      <c r="U28" s="2"/>
      <c r="V28" s="2"/>
      <c r="W28" s="2"/>
      <c r="X28" s="2"/>
    </row>
    <row r="29" spans="1:24" ht="29.25">
      <c r="A29" s="548">
        <v>9.4</v>
      </c>
      <c r="B29" s="549" t="s">
        <v>1494</v>
      </c>
      <c r="C29" s="547">
        <v>154736.37</v>
      </c>
      <c r="D29" s="547"/>
      <c r="E29" s="547">
        <v>154736.37</v>
      </c>
      <c r="F29" s="547"/>
      <c r="G29" s="547">
        <v>108315.45899999999</v>
      </c>
      <c r="H29" s="587">
        <v>0.7</v>
      </c>
      <c r="I29" s="56"/>
      <c r="J29" s="2"/>
      <c r="K29" s="2"/>
      <c r="L29" s="2"/>
      <c r="M29" s="2"/>
      <c r="N29" s="2"/>
      <c r="O29" s="2"/>
      <c r="P29" s="2"/>
      <c r="Q29" s="2"/>
      <c r="R29" s="2"/>
      <c r="S29" s="2"/>
      <c r="T29" s="2"/>
      <c r="U29" s="2"/>
      <c r="V29" s="2"/>
      <c r="W29" s="2"/>
      <c r="X29" s="2"/>
    </row>
    <row r="30" spans="1:24" ht="15">
      <c r="A30" s="548">
        <v>9.5</v>
      </c>
      <c r="B30" s="549" t="s">
        <v>1495</v>
      </c>
      <c r="C30" s="547">
        <v>3074468.58</v>
      </c>
      <c r="D30" s="547"/>
      <c r="E30" s="547">
        <v>3074468.58</v>
      </c>
      <c r="F30" s="547"/>
      <c r="G30" s="547">
        <v>4611702.87</v>
      </c>
      <c r="H30" s="587">
        <v>1.5</v>
      </c>
      <c r="I30" s="56"/>
      <c r="J30" s="2"/>
      <c r="K30" s="2"/>
      <c r="L30" s="2"/>
      <c r="M30" s="2"/>
      <c r="N30" s="2"/>
      <c r="O30" s="2"/>
      <c r="P30" s="2"/>
      <c r="Q30" s="2"/>
      <c r="R30" s="2"/>
      <c r="S30" s="2"/>
      <c r="T30" s="2"/>
      <c r="U30" s="2"/>
      <c r="V30" s="2"/>
      <c r="W30" s="2"/>
      <c r="X30" s="2"/>
    </row>
    <row r="31" spans="1:24" ht="15">
      <c r="A31" s="548">
        <v>10</v>
      </c>
      <c r="B31" s="549" t="s">
        <v>673</v>
      </c>
      <c r="C31" s="580">
        <v>20642712.02</v>
      </c>
      <c r="D31" s="580"/>
      <c r="E31" s="580">
        <v>20642712.02</v>
      </c>
      <c r="F31" s="580"/>
      <c r="G31" s="547">
        <v>20642712.02</v>
      </c>
      <c r="H31" s="588">
        <v>1</v>
      </c>
      <c r="I31" s="56"/>
      <c r="J31" s="2"/>
      <c r="K31" s="2"/>
      <c r="L31" s="2"/>
      <c r="M31" s="2"/>
      <c r="N31" s="2"/>
      <c r="O31" s="2"/>
      <c r="P31" s="2"/>
      <c r="Q31" s="2"/>
      <c r="R31" s="2"/>
      <c r="S31" s="2"/>
      <c r="T31" s="2"/>
      <c r="U31" s="2"/>
      <c r="V31" s="2"/>
      <c r="W31" s="2"/>
      <c r="X31" s="2"/>
    </row>
    <row r="32" spans="1:24" ht="29.25">
      <c r="A32" s="548" t="s">
        <v>244</v>
      </c>
      <c r="B32" s="549" t="s">
        <v>1490</v>
      </c>
      <c r="C32" s="580"/>
      <c r="D32" s="580"/>
      <c r="E32" s="580"/>
      <c r="F32" s="580"/>
      <c r="G32" s="547"/>
      <c r="H32" s="588">
        <v>0</v>
      </c>
      <c r="I32" s="56"/>
      <c r="J32" s="2"/>
      <c r="K32" s="2"/>
      <c r="L32" s="2"/>
      <c r="M32" s="2"/>
      <c r="N32" s="2"/>
      <c r="O32" s="2"/>
      <c r="P32" s="2"/>
      <c r="Q32" s="2"/>
      <c r="R32" s="2"/>
      <c r="S32" s="2"/>
      <c r="T32" s="2"/>
      <c r="U32" s="2"/>
      <c r="V32" s="2"/>
      <c r="W32" s="2"/>
      <c r="X32" s="2"/>
    </row>
    <row r="33" spans="1:24" ht="15">
      <c r="A33" s="548" t="s">
        <v>1351</v>
      </c>
      <c r="B33" s="549" t="s">
        <v>830</v>
      </c>
      <c r="C33" s="580"/>
      <c r="D33" s="580"/>
      <c r="E33" s="580"/>
      <c r="F33" s="580"/>
      <c r="G33" s="547"/>
      <c r="H33" s="588">
        <v>0</v>
      </c>
      <c r="I33" s="56"/>
      <c r="J33" s="2"/>
      <c r="K33" s="2"/>
      <c r="L33" s="2"/>
      <c r="M33" s="2"/>
      <c r="N33" s="2"/>
      <c r="O33" s="2"/>
      <c r="P33" s="2"/>
      <c r="Q33" s="2"/>
      <c r="R33" s="2"/>
      <c r="S33" s="2"/>
      <c r="T33" s="2"/>
      <c r="U33" s="2"/>
      <c r="V33" s="2"/>
      <c r="W33" s="2"/>
      <c r="X33" s="2"/>
    </row>
    <row r="34" spans="1:24" ht="15">
      <c r="A34" s="548" t="s">
        <v>1352</v>
      </c>
      <c r="B34" s="549" t="s">
        <v>831</v>
      </c>
      <c r="C34" s="580">
        <v>134998683.46000001</v>
      </c>
      <c r="D34" s="580"/>
      <c r="E34" s="580">
        <v>134998683.46000001</v>
      </c>
      <c r="F34" s="580"/>
      <c r="G34" s="547">
        <v>301880593.95999998</v>
      </c>
      <c r="H34" s="588">
        <v>2.2361743553554501</v>
      </c>
      <c r="J34" s="2"/>
      <c r="K34" s="2"/>
      <c r="L34" s="2"/>
      <c r="M34" s="2"/>
      <c r="N34" s="2"/>
      <c r="O34" s="2"/>
      <c r="P34" s="2"/>
      <c r="Q34" s="2"/>
      <c r="R34" s="2"/>
      <c r="S34" s="2"/>
      <c r="T34" s="2"/>
      <c r="U34" s="2"/>
      <c r="V34" s="2"/>
      <c r="W34" s="2"/>
      <c r="X34" s="2"/>
    </row>
    <row r="35" spans="1:24" ht="15">
      <c r="A35" s="548">
        <v>11</v>
      </c>
      <c r="B35" s="581" t="s">
        <v>196</v>
      </c>
      <c r="C35" s="582" t="s">
        <v>1139</v>
      </c>
      <c r="D35" s="582" t="s">
        <v>1139</v>
      </c>
      <c r="E35" s="582" t="s">
        <v>1139</v>
      </c>
      <c r="F35" s="582" t="s">
        <v>1139</v>
      </c>
      <c r="G35" s="583" t="s">
        <v>1139</v>
      </c>
      <c r="H35" s="582" t="s">
        <v>1139</v>
      </c>
      <c r="J35" s="2"/>
      <c r="K35" s="2"/>
      <c r="L35" s="2"/>
      <c r="M35" s="2"/>
      <c r="N35" s="2"/>
      <c r="O35" s="2"/>
      <c r="P35" s="2"/>
      <c r="Q35" s="2"/>
      <c r="R35" s="2"/>
      <c r="S35" s="2"/>
      <c r="T35" s="2"/>
      <c r="U35" s="2"/>
      <c r="V35" s="2"/>
      <c r="W35" s="2"/>
      <c r="X35" s="2"/>
    </row>
    <row r="36" spans="1:24" ht="15">
      <c r="A36" s="550">
        <v>12</v>
      </c>
      <c r="B36" s="584" t="s">
        <v>1602</v>
      </c>
      <c r="C36" s="585">
        <v>132778966590.52182</v>
      </c>
      <c r="D36" s="585">
        <v>422197351</v>
      </c>
      <c r="E36" s="585">
        <v>132778966590.52182</v>
      </c>
      <c r="F36" s="585">
        <v>168878940.40000001</v>
      </c>
      <c r="G36" s="551">
        <v>33095275377.240887</v>
      </c>
      <c r="H36" s="585"/>
      <c r="I36" s="56"/>
      <c r="J36" s="2"/>
      <c r="K36" s="2"/>
      <c r="L36" s="2"/>
      <c r="M36" s="2"/>
      <c r="N36" s="2"/>
      <c r="O36" s="2"/>
      <c r="P36" s="2"/>
      <c r="Q36" s="2"/>
      <c r="R36" s="2"/>
      <c r="S36" s="2"/>
      <c r="T36" s="2"/>
      <c r="U36" s="2"/>
      <c r="V36" s="2"/>
      <c r="W36" s="2"/>
      <c r="X36" s="2"/>
    </row>
    <row r="37" spans="1:24">
      <c r="A37" s="2"/>
      <c r="B37" s="2"/>
      <c r="C37" s="2"/>
      <c r="D37" s="2"/>
      <c r="E37" s="2"/>
      <c r="F37" s="2"/>
      <c r="G37" s="2"/>
      <c r="H37" s="2"/>
      <c r="I37" s="2"/>
      <c r="J37" s="2"/>
      <c r="K37" s="2"/>
      <c r="L37" s="2"/>
      <c r="M37" s="2"/>
      <c r="N37" s="2"/>
      <c r="O37" s="2"/>
      <c r="P37" s="2"/>
      <c r="Q37" s="2"/>
      <c r="R37" s="2"/>
      <c r="S37" s="2"/>
      <c r="T37" s="2"/>
      <c r="U37" s="2"/>
      <c r="V37" s="2"/>
      <c r="W37" s="2"/>
      <c r="X37" s="2"/>
    </row>
    <row r="38" spans="1:24">
      <c r="I38" s="2"/>
      <c r="J38" s="2"/>
      <c r="K38" s="2"/>
      <c r="L38" s="2"/>
      <c r="M38" s="2"/>
      <c r="N38" s="2"/>
      <c r="O38" s="2"/>
      <c r="P38" s="2"/>
      <c r="Q38" s="2"/>
      <c r="R38" s="2"/>
      <c r="S38" s="2"/>
      <c r="T38" s="2"/>
      <c r="U38" s="2"/>
      <c r="V38" s="2"/>
      <c r="W38" s="2"/>
      <c r="X38" s="2"/>
    </row>
  </sheetData>
  <mergeCells count="5">
    <mergeCell ref="A1:K2"/>
    <mergeCell ref="B8:B10"/>
    <mergeCell ref="C8:D8"/>
    <mergeCell ref="E8:F8"/>
    <mergeCell ref="G8:H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614B-206D-47C2-BB3C-AF1D695857D3}">
  <sheetPr>
    <tabColor theme="3"/>
  </sheetPr>
  <dimension ref="A1:AC80"/>
  <sheetViews>
    <sheetView showGridLines="0" zoomScale="55" zoomScaleNormal="55" workbookViewId="0">
      <selection activeCell="B27" sqref="B27"/>
    </sheetView>
  </sheetViews>
  <sheetFormatPr baseColWidth="10" defaultColWidth="11.5546875" defaultRowHeight="14.25"/>
  <cols>
    <col min="1" max="1" width="10.109375" bestFit="1" customWidth="1"/>
    <col min="2" max="2" width="55.77734375" customWidth="1"/>
    <col min="3" max="3" width="15.6640625" bestFit="1" customWidth="1"/>
    <col min="6" max="6" width="15.44140625" bestFit="1" customWidth="1"/>
    <col min="7" max="7" width="16.109375" bestFit="1" customWidth="1"/>
    <col min="8" max="8" width="14" bestFit="1" customWidth="1"/>
    <col min="9" max="12" width="11.6640625" bestFit="1" customWidth="1"/>
    <col min="13" max="13" width="11.77734375" bestFit="1" customWidth="1"/>
    <col min="14" max="14" width="11.6640625" bestFit="1" customWidth="1"/>
    <col min="15" max="15" width="15.88671875" bestFit="1" customWidth="1"/>
    <col min="16" max="17" width="11.6640625" bestFit="1" customWidth="1"/>
    <col min="18" max="18" width="13.21875" bestFit="1" customWidth="1"/>
    <col min="19" max="19" width="11.77734375" bestFit="1" customWidth="1"/>
    <col min="20" max="20" width="13.88671875" bestFit="1" customWidth="1"/>
    <col min="21" max="21" width="11.6640625" bestFit="1" customWidth="1"/>
    <col min="22" max="22" width="12" bestFit="1" customWidth="1"/>
    <col min="23" max="23" width="12.88671875" bestFit="1" customWidth="1"/>
    <col min="24" max="27" width="11.6640625" bestFit="1" customWidth="1"/>
    <col min="28" max="28" width="17.33203125" bestFit="1" customWidth="1"/>
  </cols>
  <sheetData>
    <row r="1" spans="1:29" ht="14.25" customHeight="1">
      <c r="A1" s="664" t="s">
        <v>1576</v>
      </c>
      <c r="B1" s="664"/>
      <c r="C1" s="664"/>
      <c r="D1" s="664"/>
      <c r="E1" s="664"/>
      <c r="F1" s="664"/>
      <c r="G1" s="664"/>
      <c r="H1" s="664"/>
      <c r="I1" s="664"/>
      <c r="J1" s="664"/>
      <c r="K1" s="664"/>
    </row>
    <row r="2" spans="1:29" ht="14.25" customHeight="1">
      <c r="A2" s="664"/>
      <c r="B2" s="664"/>
      <c r="C2" s="664"/>
      <c r="D2" s="664"/>
      <c r="E2" s="664"/>
      <c r="F2" s="664"/>
      <c r="G2" s="664"/>
      <c r="H2" s="664"/>
      <c r="I2" s="664"/>
      <c r="J2" s="664"/>
      <c r="K2" s="664"/>
    </row>
    <row r="3" spans="1:29">
      <c r="A3" s="15"/>
      <c r="B3" s="2"/>
      <c r="C3" s="2"/>
      <c r="D3" s="2"/>
      <c r="E3" s="2"/>
      <c r="F3" s="2"/>
      <c r="G3" s="2"/>
      <c r="H3" s="2"/>
      <c r="I3" s="2"/>
      <c r="J3" s="2"/>
      <c r="K3" s="2"/>
    </row>
    <row r="6" spans="1:29">
      <c r="A6" s="93"/>
    </row>
    <row r="7" spans="1:29">
      <c r="A7" s="302" t="s">
        <v>176</v>
      </c>
      <c r="B7" s="111"/>
      <c r="C7" s="111"/>
      <c r="D7" s="111"/>
      <c r="E7" s="111"/>
      <c r="F7" s="111"/>
      <c r="G7" s="111"/>
      <c r="H7" s="111"/>
      <c r="I7" s="111"/>
      <c r="J7" s="111"/>
      <c r="K7" s="111"/>
      <c r="L7" s="111"/>
      <c r="M7" s="111"/>
      <c r="N7" s="111"/>
      <c r="O7" s="111"/>
      <c r="P7" s="111"/>
      <c r="Q7" s="111"/>
      <c r="R7" s="111"/>
      <c r="S7" s="111"/>
      <c r="T7" s="111"/>
    </row>
    <row r="8" spans="1:29" ht="28.5">
      <c r="A8" s="536" t="s">
        <v>1139</v>
      </c>
      <c r="B8" s="706" t="s">
        <v>1577</v>
      </c>
      <c r="C8" s="537" t="s">
        <v>832</v>
      </c>
      <c r="D8" s="537" t="s">
        <v>1139</v>
      </c>
      <c r="E8" s="537" t="s">
        <v>1139</v>
      </c>
      <c r="F8" s="537" t="s">
        <v>1139</v>
      </c>
      <c r="G8" s="537" t="s">
        <v>1139</v>
      </c>
      <c r="H8" s="537" t="s">
        <v>1139</v>
      </c>
      <c r="I8" s="537" t="s">
        <v>1139</v>
      </c>
      <c r="J8" s="537" t="s">
        <v>1139</v>
      </c>
      <c r="K8" s="537" t="s">
        <v>1139</v>
      </c>
      <c r="L8" s="537" t="s">
        <v>1139</v>
      </c>
      <c r="M8" s="537" t="s">
        <v>1139</v>
      </c>
      <c r="N8" s="537" t="s">
        <v>1139</v>
      </c>
      <c r="O8" s="537" t="s">
        <v>1139</v>
      </c>
      <c r="P8" s="537" t="s">
        <v>1139</v>
      </c>
      <c r="Q8" s="537" t="s">
        <v>1139</v>
      </c>
      <c r="R8" s="537" t="s">
        <v>1139</v>
      </c>
      <c r="S8" s="537" t="s">
        <v>1139</v>
      </c>
      <c r="T8" s="537" t="s">
        <v>1139</v>
      </c>
      <c r="U8" s="537" t="s">
        <v>1139</v>
      </c>
      <c r="V8" s="537" t="s">
        <v>1139</v>
      </c>
      <c r="W8" s="537" t="s">
        <v>1139</v>
      </c>
      <c r="X8" s="537" t="s">
        <v>1139</v>
      </c>
      <c r="Y8" s="537" t="s">
        <v>1139</v>
      </c>
      <c r="Z8" s="537" t="s">
        <v>1139</v>
      </c>
      <c r="AA8" s="538" t="s">
        <v>1139</v>
      </c>
      <c r="AB8" s="539" t="s">
        <v>207</v>
      </c>
      <c r="AC8" s="539" t="s">
        <v>833</v>
      </c>
    </row>
    <row r="9" spans="1:29">
      <c r="A9" s="536" t="s">
        <v>1139</v>
      </c>
      <c r="B9" s="707"/>
      <c r="C9" s="540">
        <v>0</v>
      </c>
      <c r="D9" s="540">
        <v>0.02</v>
      </c>
      <c r="E9" s="540">
        <v>0.04</v>
      </c>
      <c r="F9" s="540">
        <v>0.1</v>
      </c>
      <c r="G9" s="540">
        <v>0.2</v>
      </c>
      <c r="H9" s="541">
        <v>0.3</v>
      </c>
      <c r="I9" s="540">
        <v>0.35</v>
      </c>
      <c r="J9" s="541">
        <v>0.4</v>
      </c>
      <c r="K9" s="541">
        <v>0.45</v>
      </c>
      <c r="L9" s="540">
        <v>0.5</v>
      </c>
      <c r="M9" s="541">
        <v>0.6</v>
      </c>
      <c r="N9" s="540">
        <v>0.7</v>
      </c>
      <c r="O9" s="540">
        <v>0.75</v>
      </c>
      <c r="P9" s="541">
        <v>0.8</v>
      </c>
      <c r="Q9" s="541">
        <v>0.9</v>
      </c>
      <c r="R9" s="540">
        <v>1</v>
      </c>
      <c r="S9" s="541">
        <v>1.05</v>
      </c>
      <c r="T9" s="541">
        <v>1.1000000000000001</v>
      </c>
      <c r="U9" s="541">
        <v>1.3</v>
      </c>
      <c r="V9" s="540">
        <v>1.5</v>
      </c>
      <c r="W9" s="540">
        <v>2.5</v>
      </c>
      <c r="X9" s="540">
        <v>3.7</v>
      </c>
      <c r="Y9" s="540">
        <v>4</v>
      </c>
      <c r="Z9" s="540">
        <v>12.5</v>
      </c>
      <c r="AA9" s="542" t="s">
        <v>834</v>
      </c>
      <c r="AB9" s="542" t="s">
        <v>1139</v>
      </c>
      <c r="AC9" s="542" t="s">
        <v>1139</v>
      </c>
    </row>
    <row r="10" spans="1:29">
      <c r="A10" s="536" t="s">
        <v>1139</v>
      </c>
      <c r="B10" s="708"/>
      <c r="C10" s="543" t="s">
        <v>179</v>
      </c>
      <c r="D10" s="543" t="s">
        <v>180</v>
      </c>
      <c r="E10" s="543" t="s">
        <v>181</v>
      </c>
      <c r="F10" s="543" t="s">
        <v>208</v>
      </c>
      <c r="G10" s="543" t="s">
        <v>209</v>
      </c>
      <c r="H10" s="544" t="s">
        <v>344</v>
      </c>
      <c r="I10" s="543" t="s">
        <v>1578</v>
      </c>
      <c r="J10" s="544" t="s">
        <v>1579</v>
      </c>
      <c r="K10" s="544" t="s">
        <v>864</v>
      </c>
      <c r="L10" s="543" t="s">
        <v>865</v>
      </c>
      <c r="M10" s="544" t="s">
        <v>866</v>
      </c>
      <c r="N10" s="543" t="s">
        <v>1580</v>
      </c>
      <c r="O10" s="543" t="s">
        <v>1581</v>
      </c>
      <c r="P10" s="544" t="s">
        <v>1582</v>
      </c>
      <c r="Q10" s="544" t="s">
        <v>1583</v>
      </c>
      <c r="R10" s="543" t="s">
        <v>1584</v>
      </c>
      <c r="S10" s="544" t="s">
        <v>1585</v>
      </c>
      <c r="T10" s="544" t="s">
        <v>1586</v>
      </c>
      <c r="U10" s="544" t="s">
        <v>1587</v>
      </c>
      <c r="V10" s="543" t="s">
        <v>1588</v>
      </c>
      <c r="W10" s="543" t="s">
        <v>1589</v>
      </c>
      <c r="X10" s="543" t="s">
        <v>1590</v>
      </c>
      <c r="Y10" s="544" t="s">
        <v>1591</v>
      </c>
      <c r="Z10" s="543" t="s">
        <v>1592</v>
      </c>
      <c r="AA10" s="543" t="s">
        <v>1593</v>
      </c>
      <c r="AB10" s="543" t="s">
        <v>1594</v>
      </c>
      <c r="AC10" s="543" t="s">
        <v>1595</v>
      </c>
    </row>
    <row r="11" spans="1:29" ht="15">
      <c r="A11" s="552">
        <v>1</v>
      </c>
      <c r="B11" s="553" t="s">
        <v>824</v>
      </c>
      <c r="C11" s="554">
        <v>2408079038.9634247</v>
      </c>
      <c r="D11" s="554"/>
      <c r="E11" s="554"/>
      <c r="F11" s="554"/>
      <c r="G11" s="554"/>
      <c r="H11" s="554"/>
      <c r="I11" s="554"/>
      <c r="J11" s="554"/>
      <c r="K11" s="554"/>
      <c r="L11" s="554"/>
      <c r="M11" s="554"/>
      <c r="N11" s="554"/>
      <c r="O11" s="554"/>
      <c r="P11" s="554"/>
      <c r="Q11" s="554"/>
      <c r="R11" s="554"/>
      <c r="S11" s="554"/>
      <c r="T11" s="554"/>
      <c r="U11" s="554"/>
      <c r="V11" s="554"/>
      <c r="W11" s="554"/>
      <c r="X11" s="554"/>
      <c r="Y11" s="554"/>
      <c r="Z11" s="554"/>
      <c r="AA11" s="554"/>
      <c r="AB11" s="555">
        <v>2408079038.9634247</v>
      </c>
      <c r="AC11" s="556"/>
    </row>
    <row r="12" spans="1:29" ht="15">
      <c r="A12" s="557">
        <v>2</v>
      </c>
      <c r="B12" s="558" t="s">
        <v>1484</v>
      </c>
      <c r="C12" s="554">
        <v>660391319.58929968</v>
      </c>
      <c r="D12" s="554"/>
      <c r="E12" s="554"/>
      <c r="F12" s="554"/>
      <c r="G12" s="554">
        <v>6272949729.5767498</v>
      </c>
      <c r="H12" s="554"/>
      <c r="I12" s="554"/>
      <c r="J12" s="554">
        <v>0</v>
      </c>
      <c r="K12" s="554">
        <v>0</v>
      </c>
      <c r="L12" s="554"/>
      <c r="M12" s="554">
        <v>0</v>
      </c>
      <c r="N12" s="554">
        <v>0</v>
      </c>
      <c r="O12" s="554">
        <v>0</v>
      </c>
      <c r="P12" s="554">
        <v>0</v>
      </c>
      <c r="Q12" s="554">
        <v>0</v>
      </c>
      <c r="R12" s="554">
        <v>0</v>
      </c>
      <c r="S12" s="554">
        <v>0</v>
      </c>
      <c r="T12" s="554">
        <v>0</v>
      </c>
      <c r="U12" s="554">
        <v>0</v>
      </c>
      <c r="V12" s="554">
        <v>0</v>
      </c>
      <c r="W12" s="554">
        <v>0</v>
      </c>
      <c r="X12" s="554">
        <v>0</v>
      </c>
      <c r="Y12" s="554">
        <v>0</v>
      </c>
      <c r="Z12" s="554">
        <v>0</v>
      </c>
      <c r="AA12" s="554">
        <v>0</v>
      </c>
      <c r="AB12" s="555">
        <v>6933341049.16605</v>
      </c>
      <c r="AC12" s="556"/>
    </row>
    <row r="13" spans="1:29" ht="15">
      <c r="A13" s="557" t="s">
        <v>1485</v>
      </c>
      <c r="B13" s="558" t="s">
        <v>1497</v>
      </c>
      <c r="C13" s="554">
        <v>100459470</v>
      </c>
      <c r="D13" s="554"/>
      <c r="E13" s="554"/>
      <c r="F13" s="554"/>
      <c r="G13" s="554">
        <v>6272949729.5767498</v>
      </c>
      <c r="H13" s="554"/>
      <c r="I13" s="554"/>
      <c r="J13" s="554"/>
      <c r="K13" s="554"/>
      <c r="L13" s="554"/>
      <c r="M13" s="554"/>
      <c r="N13" s="554"/>
      <c r="O13" s="554"/>
      <c r="P13" s="554"/>
      <c r="Q13" s="554"/>
      <c r="R13" s="554"/>
      <c r="S13" s="554"/>
      <c r="T13" s="554"/>
      <c r="U13" s="554"/>
      <c r="V13" s="554"/>
      <c r="W13" s="554"/>
      <c r="X13" s="554"/>
      <c r="Y13" s="554"/>
      <c r="Z13" s="554"/>
      <c r="AA13" s="554"/>
      <c r="AB13" s="555">
        <v>6373409199.5767498</v>
      </c>
      <c r="AC13" s="556"/>
    </row>
    <row r="14" spans="1:29" ht="15">
      <c r="A14" s="557" t="s">
        <v>1486</v>
      </c>
      <c r="B14" s="558" t="s">
        <v>1498</v>
      </c>
      <c r="C14" s="554">
        <v>559931849.58929968</v>
      </c>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5">
        <v>559931849.58929968</v>
      </c>
      <c r="AC14" s="556"/>
    </row>
    <row r="15" spans="1:29" ht="15">
      <c r="A15" s="557">
        <v>3</v>
      </c>
      <c r="B15" s="558" t="s">
        <v>826</v>
      </c>
      <c r="C15" s="554">
        <v>556320005</v>
      </c>
      <c r="D15" s="554"/>
      <c r="E15" s="554"/>
      <c r="F15" s="554"/>
      <c r="G15" s="554"/>
      <c r="H15" s="554"/>
      <c r="I15" s="554"/>
      <c r="J15" s="554"/>
      <c r="K15" s="554"/>
      <c r="L15" s="554"/>
      <c r="M15" s="554"/>
      <c r="N15" s="554"/>
      <c r="O15" s="554"/>
      <c r="P15" s="554"/>
      <c r="Q15" s="554"/>
      <c r="R15" s="554"/>
      <c r="S15" s="554"/>
      <c r="T15" s="554"/>
      <c r="U15" s="554"/>
      <c r="V15" s="554"/>
      <c r="W15" s="554"/>
      <c r="X15" s="554"/>
      <c r="Y15" s="554"/>
      <c r="Z15" s="554"/>
      <c r="AA15" s="554"/>
      <c r="AB15" s="555">
        <v>556320005</v>
      </c>
      <c r="AC15" s="556"/>
    </row>
    <row r="16" spans="1:29" ht="15">
      <c r="A16" s="557" t="s">
        <v>1487</v>
      </c>
      <c r="B16" s="558" t="s">
        <v>827</v>
      </c>
      <c r="C16" s="554">
        <v>1051243772.4887946</v>
      </c>
      <c r="D16" s="554"/>
      <c r="E16" s="554"/>
      <c r="F16" s="554"/>
      <c r="G16" s="554"/>
      <c r="H16" s="554"/>
      <c r="I16" s="554"/>
      <c r="J16" s="554"/>
      <c r="K16" s="554"/>
      <c r="L16" s="554"/>
      <c r="M16" s="554"/>
      <c r="N16" s="554"/>
      <c r="O16" s="554"/>
      <c r="P16" s="554"/>
      <c r="Q16" s="554"/>
      <c r="R16" s="554"/>
      <c r="S16" s="554"/>
      <c r="T16" s="554"/>
      <c r="U16" s="554"/>
      <c r="V16" s="554"/>
      <c r="W16" s="554"/>
      <c r="X16" s="554"/>
      <c r="Y16" s="554"/>
      <c r="Z16" s="554"/>
      <c r="AA16" s="554"/>
      <c r="AB16" s="555">
        <v>1051243772.4887946</v>
      </c>
      <c r="AC16" s="556"/>
    </row>
    <row r="17" spans="1:29" ht="15">
      <c r="A17" s="557">
        <v>4</v>
      </c>
      <c r="B17" s="558" t="s">
        <v>665</v>
      </c>
      <c r="C17" s="554"/>
      <c r="D17" s="554"/>
      <c r="E17" s="554"/>
      <c r="F17" s="554"/>
      <c r="G17" s="554">
        <v>2827667603.587256</v>
      </c>
      <c r="H17" s="554">
        <v>322684237.79322845</v>
      </c>
      <c r="I17" s="554"/>
      <c r="J17" s="554"/>
      <c r="K17" s="554"/>
      <c r="L17" s="554">
        <v>0</v>
      </c>
      <c r="M17" s="554"/>
      <c r="N17" s="554"/>
      <c r="O17" s="554"/>
      <c r="P17" s="554"/>
      <c r="Q17" s="554"/>
      <c r="R17" s="554"/>
      <c r="S17" s="554"/>
      <c r="T17" s="554"/>
      <c r="U17" s="554"/>
      <c r="V17" s="554"/>
      <c r="W17" s="554"/>
      <c r="X17" s="554"/>
      <c r="Y17" s="554"/>
      <c r="Z17" s="554"/>
      <c r="AA17" s="554"/>
      <c r="AB17" s="555">
        <v>3150351841.3804846</v>
      </c>
      <c r="AC17" s="556"/>
    </row>
    <row r="18" spans="1:29" ht="15">
      <c r="A18" s="557">
        <v>5</v>
      </c>
      <c r="B18" s="558" t="s">
        <v>659</v>
      </c>
      <c r="C18" s="554"/>
      <c r="D18" s="554"/>
      <c r="E18" s="554"/>
      <c r="F18" s="554">
        <v>4044427659.333333</v>
      </c>
      <c r="G18" s="554"/>
      <c r="H18" s="554"/>
      <c r="I18" s="554"/>
      <c r="J18" s="554"/>
      <c r="K18" s="554"/>
      <c r="L18" s="554"/>
      <c r="M18" s="554"/>
      <c r="N18" s="554"/>
      <c r="O18" s="554"/>
      <c r="P18" s="554"/>
      <c r="Q18" s="554"/>
      <c r="R18" s="554"/>
      <c r="S18" s="554"/>
      <c r="T18" s="554"/>
      <c r="U18" s="554"/>
      <c r="V18" s="554"/>
      <c r="W18" s="554"/>
      <c r="X18" s="554"/>
      <c r="Y18" s="554"/>
      <c r="Z18" s="554"/>
      <c r="AA18" s="554"/>
      <c r="AB18" s="555">
        <v>4044427659.333333</v>
      </c>
      <c r="AC18" s="556"/>
    </row>
    <row r="19" spans="1:29" ht="15">
      <c r="A19" s="557">
        <v>6</v>
      </c>
      <c r="B19" s="558" t="s">
        <v>671</v>
      </c>
      <c r="C19" s="559"/>
      <c r="D19" s="559"/>
      <c r="E19" s="559"/>
      <c r="F19" s="559"/>
      <c r="G19" s="559"/>
      <c r="H19" s="559"/>
      <c r="I19" s="559"/>
      <c r="J19" s="559"/>
      <c r="K19" s="559"/>
      <c r="L19" s="559">
        <v>0</v>
      </c>
      <c r="M19" s="559"/>
      <c r="N19" s="559"/>
      <c r="O19" s="559"/>
      <c r="P19" s="559"/>
      <c r="Q19" s="559"/>
      <c r="R19" s="559">
        <v>66478153.659999996</v>
      </c>
      <c r="S19" s="559"/>
      <c r="T19" s="559"/>
      <c r="U19" s="559"/>
      <c r="V19" s="559"/>
      <c r="W19" s="559"/>
      <c r="X19" s="559"/>
      <c r="Y19" s="559"/>
      <c r="Z19" s="559"/>
      <c r="AA19" s="559"/>
      <c r="AB19" s="555">
        <v>66478153.659999996</v>
      </c>
      <c r="AC19" s="556"/>
    </row>
    <row r="20" spans="1:29" ht="15">
      <c r="A20" s="557">
        <v>6.1</v>
      </c>
      <c r="B20" s="558" t="s">
        <v>1496</v>
      </c>
      <c r="C20" s="554"/>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5">
        <v>0</v>
      </c>
      <c r="AC20" s="556"/>
    </row>
    <row r="21" spans="1:29" ht="15">
      <c r="A21" s="557">
        <v>7</v>
      </c>
      <c r="B21" s="553" t="s">
        <v>1488</v>
      </c>
      <c r="C21" s="554"/>
      <c r="D21" s="554"/>
      <c r="E21" s="554"/>
      <c r="F21" s="554"/>
      <c r="G21" s="554"/>
      <c r="H21" s="554"/>
      <c r="I21" s="554"/>
      <c r="J21" s="554">
        <v>0</v>
      </c>
      <c r="K21" s="554">
        <v>0</v>
      </c>
      <c r="L21" s="554">
        <v>0</v>
      </c>
      <c r="M21" s="554">
        <v>0</v>
      </c>
      <c r="N21" s="554">
        <v>0</v>
      </c>
      <c r="O21" s="554">
        <v>0</v>
      </c>
      <c r="P21" s="554">
        <v>0</v>
      </c>
      <c r="Q21" s="554">
        <v>0</v>
      </c>
      <c r="R21" s="554">
        <v>0</v>
      </c>
      <c r="S21" s="554">
        <v>0</v>
      </c>
      <c r="T21" s="554">
        <v>0</v>
      </c>
      <c r="U21" s="554">
        <v>0</v>
      </c>
      <c r="V21" s="554">
        <v>0</v>
      </c>
      <c r="W21" s="554">
        <v>0</v>
      </c>
      <c r="X21" s="554">
        <v>0</v>
      </c>
      <c r="Y21" s="554">
        <v>0</v>
      </c>
      <c r="Z21" s="554">
        <v>0</v>
      </c>
      <c r="AA21" s="554">
        <v>0</v>
      </c>
      <c r="AB21" s="555">
        <v>0</v>
      </c>
      <c r="AC21" s="556"/>
    </row>
    <row r="22" spans="1:29" ht="15">
      <c r="A22" s="557" t="s">
        <v>1183</v>
      </c>
      <c r="B22" s="553" t="s">
        <v>1596</v>
      </c>
      <c r="C22" s="554"/>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5">
        <v>0</v>
      </c>
      <c r="AC22" s="556"/>
    </row>
    <row r="23" spans="1:29" ht="15">
      <c r="A23" s="557" t="s">
        <v>1185</v>
      </c>
      <c r="B23" s="553" t="s">
        <v>1499</v>
      </c>
      <c r="C23" s="554"/>
      <c r="D23" s="554"/>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5">
        <v>0</v>
      </c>
      <c r="AC23" s="556"/>
    </row>
    <row r="24" spans="1:29" ht="15">
      <c r="A24" s="557">
        <v>8</v>
      </c>
      <c r="B24" s="558" t="s">
        <v>669</v>
      </c>
      <c r="C24" s="554"/>
      <c r="D24" s="554"/>
      <c r="E24" s="554"/>
      <c r="F24" s="554"/>
      <c r="G24" s="554"/>
      <c r="H24" s="554"/>
      <c r="I24" s="554"/>
      <c r="J24" s="554"/>
      <c r="K24" s="554"/>
      <c r="L24" s="554"/>
      <c r="M24" s="554"/>
      <c r="N24" s="554"/>
      <c r="O24" s="554">
        <v>13546848072.97044</v>
      </c>
      <c r="P24" s="554"/>
      <c r="Q24" s="554"/>
      <c r="R24" s="554"/>
      <c r="S24" s="554"/>
      <c r="T24" s="554"/>
      <c r="U24" s="554"/>
      <c r="V24" s="554"/>
      <c r="W24" s="554"/>
      <c r="X24" s="554"/>
      <c r="Y24" s="554"/>
      <c r="Z24" s="554"/>
      <c r="AA24" s="554"/>
      <c r="AB24" s="555">
        <v>13546848072.97044</v>
      </c>
      <c r="AC24" s="556"/>
    </row>
    <row r="25" spans="1:29" ht="15">
      <c r="A25" s="557">
        <v>9</v>
      </c>
      <c r="B25" s="558" t="s">
        <v>1597</v>
      </c>
      <c r="C25" s="554"/>
      <c r="D25" s="554"/>
      <c r="E25" s="554"/>
      <c r="F25" s="554"/>
      <c r="G25" s="554">
        <v>101036550909.70975</v>
      </c>
      <c r="H25" s="554">
        <v>98263610.620000005</v>
      </c>
      <c r="I25" s="554">
        <v>0</v>
      </c>
      <c r="J25" s="554">
        <v>0</v>
      </c>
      <c r="K25" s="554">
        <v>0</v>
      </c>
      <c r="L25" s="554">
        <v>0</v>
      </c>
      <c r="M25" s="554">
        <v>5363861.28</v>
      </c>
      <c r="N25" s="554">
        <v>154736.37</v>
      </c>
      <c r="O25" s="554">
        <v>2563807.4799999995</v>
      </c>
      <c r="P25" s="554">
        <v>0</v>
      </c>
      <c r="Q25" s="554">
        <v>0</v>
      </c>
      <c r="R25" s="554">
        <v>0</v>
      </c>
      <c r="S25" s="554">
        <v>0</v>
      </c>
      <c r="T25" s="554">
        <v>0</v>
      </c>
      <c r="U25" s="554">
        <v>0</v>
      </c>
      <c r="V25" s="554">
        <v>3074468.58</v>
      </c>
      <c r="W25" s="554">
        <v>0</v>
      </c>
      <c r="X25" s="554">
        <v>0</v>
      </c>
      <c r="Y25" s="554">
        <v>0</v>
      </c>
      <c r="Z25" s="554">
        <v>0</v>
      </c>
      <c r="AA25" s="554">
        <v>0</v>
      </c>
      <c r="AB25" s="555">
        <v>101145971394.03973</v>
      </c>
      <c r="AC25" s="556"/>
    </row>
    <row r="26" spans="1:29" ht="15">
      <c r="A26" s="557" t="s">
        <v>1598</v>
      </c>
      <c r="B26" s="558" t="s">
        <v>1491</v>
      </c>
      <c r="C26" s="560"/>
      <c r="D26" s="560"/>
      <c r="E26" s="560"/>
      <c r="F26" s="560"/>
      <c r="G26" s="560">
        <v>99754769381.869766</v>
      </c>
      <c r="H26" s="560"/>
      <c r="I26" s="560">
        <v>0</v>
      </c>
      <c r="J26" s="560">
        <v>0</v>
      </c>
      <c r="K26" s="560">
        <v>0</v>
      </c>
      <c r="L26" s="560">
        <v>0</v>
      </c>
      <c r="M26" s="560">
        <v>0</v>
      </c>
      <c r="N26" s="560">
        <v>0</v>
      </c>
      <c r="O26" s="560">
        <v>2537443.8399999994</v>
      </c>
      <c r="P26" s="560">
        <v>0</v>
      </c>
      <c r="Q26" s="560">
        <v>0</v>
      </c>
      <c r="R26" s="560">
        <v>0</v>
      </c>
      <c r="S26" s="560">
        <v>0</v>
      </c>
      <c r="T26" s="560">
        <v>0</v>
      </c>
      <c r="U26" s="560">
        <v>0</v>
      </c>
      <c r="V26" s="560">
        <v>0</v>
      </c>
      <c r="W26" s="560">
        <v>0</v>
      </c>
      <c r="X26" s="560">
        <v>0</v>
      </c>
      <c r="Y26" s="560">
        <v>0</v>
      </c>
      <c r="Z26" s="560">
        <v>0</v>
      </c>
      <c r="AA26" s="560">
        <v>0</v>
      </c>
      <c r="AB26" s="555">
        <v>99757306825.709763</v>
      </c>
      <c r="AC26" s="556"/>
    </row>
    <row r="27" spans="1:29" ht="15">
      <c r="A27" s="557" t="s">
        <v>1501</v>
      </c>
      <c r="B27" s="561" t="s">
        <v>1599</v>
      </c>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55">
        <v>0</v>
      </c>
      <c r="AC27" s="556"/>
    </row>
    <row r="28" spans="1:29" ht="15">
      <c r="A28" s="557" t="s">
        <v>1502</v>
      </c>
      <c r="B28" s="561" t="s">
        <v>1503</v>
      </c>
      <c r="C28" s="562"/>
      <c r="D28" s="562"/>
      <c r="E28" s="554"/>
      <c r="F28" s="554"/>
      <c r="G28" s="554">
        <v>99754769381.869766</v>
      </c>
      <c r="H28" s="554"/>
      <c r="I28" s="554"/>
      <c r="J28" s="554"/>
      <c r="K28" s="554"/>
      <c r="L28" s="554"/>
      <c r="M28" s="554"/>
      <c r="N28" s="554"/>
      <c r="O28" s="554">
        <v>1101076.99</v>
      </c>
      <c r="P28" s="554"/>
      <c r="Q28" s="554"/>
      <c r="R28" s="554"/>
      <c r="S28" s="554"/>
      <c r="T28" s="554"/>
      <c r="U28" s="554"/>
      <c r="V28" s="554"/>
      <c r="W28" s="554"/>
      <c r="X28" s="554"/>
      <c r="Y28" s="554"/>
      <c r="Z28" s="554"/>
      <c r="AA28" s="554"/>
      <c r="AB28" s="555">
        <v>99755870458.859772</v>
      </c>
      <c r="AC28" s="556"/>
    </row>
    <row r="29" spans="1:29" ht="15">
      <c r="A29" s="557" t="s">
        <v>1504</v>
      </c>
      <c r="B29" s="558" t="s">
        <v>1505</v>
      </c>
      <c r="C29" s="554"/>
      <c r="D29" s="554"/>
      <c r="E29" s="554"/>
      <c r="F29" s="554"/>
      <c r="G29" s="554"/>
      <c r="H29" s="554"/>
      <c r="I29" s="554"/>
      <c r="J29" s="554"/>
      <c r="K29" s="554"/>
      <c r="L29" s="554"/>
      <c r="M29" s="554"/>
      <c r="N29" s="554"/>
      <c r="O29" s="554">
        <v>1436366.8499999994</v>
      </c>
      <c r="P29" s="554"/>
      <c r="Q29" s="554"/>
      <c r="R29" s="554"/>
      <c r="S29" s="554"/>
      <c r="T29" s="554"/>
      <c r="U29" s="554"/>
      <c r="V29" s="554"/>
      <c r="W29" s="554"/>
      <c r="X29" s="554"/>
      <c r="Y29" s="554"/>
      <c r="Z29" s="554"/>
      <c r="AA29" s="554"/>
      <c r="AB29" s="555">
        <v>1436366.8499999994</v>
      </c>
      <c r="AC29" s="556"/>
    </row>
    <row r="30" spans="1:29" ht="15">
      <c r="A30" s="557">
        <v>9.1999999999999993</v>
      </c>
      <c r="B30" s="558" t="s">
        <v>1600</v>
      </c>
      <c r="C30" s="559"/>
      <c r="D30" s="559"/>
      <c r="E30" s="559"/>
      <c r="F30" s="559"/>
      <c r="G30" s="559">
        <v>1172361043.5099998</v>
      </c>
      <c r="H30" s="559">
        <v>98263610.620000005</v>
      </c>
      <c r="I30" s="559">
        <v>0</v>
      </c>
      <c r="J30" s="559"/>
      <c r="K30" s="559">
        <v>0</v>
      </c>
      <c r="L30" s="559"/>
      <c r="M30" s="559"/>
      <c r="N30" s="559"/>
      <c r="O30" s="559">
        <v>26363.64</v>
      </c>
      <c r="P30" s="559"/>
      <c r="Q30" s="559"/>
      <c r="R30" s="559"/>
      <c r="S30" s="559"/>
      <c r="T30" s="559"/>
      <c r="U30" s="559"/>
      <c r="V30" s="559"/>
      <c r="W30" s="559"/>
      <c r="X30" s="559"/>
      <c r="Y30" s="559"/>
      <c r="Z30" s="559"/>
      <c r="AA30" s="559"/>
      <c r="AB30" s="555">
        <v>1270651017.7699997</v>
      </c>
      <c r="AC30" s="556"/>
    </row>
    <row r="31" spans="1:29" ht="15">
      <c r="A31" s="557">
        <v>9.3000000000000007</v>
      </c>
      <c r="B31" s="558" t="s">
        <v>1601</v>
      </c>
      <c r="C31" s="554"/>
      <c r="D31" s="560"/>
      <c r="E31" s="560"/>
      <c r="F31" s="560"/>
      <c r="G31" s="560"/>
      <c r="H31" s="560"/>
      <c r="I31" s="560"/>
      <c r="J31" s="560"/>
      <c r="K31" s="560"/>
      <c r="L31" s="560"/>
      <c r="M31" s="560">
        <v>5363861.28</v>
      </c>
      <c r="N31" s="560"/>
      <c r="O31" s="560"/>
      <c r="P31" s="560"/>
      <c r="Q31" s="560"/>
      <c r="R31" s="560"/>
      <c r="S31" s="560"/>
      <c r="T31" s="560"/>
      <c r="U31" s="560"/>
      <c r="V31" s="560"/>
      <c r="W31" s="560"/>
      <c r="X31" s="560"/>
      <c r="Y31" s="560"/>
      <c r="Z31" s="560"/>
      <c r="AA31" s="560"/>
      <c r="AB31" s="555">
        <v>5363861.28</v>
      </c>
      <c r="AC31" s="556"/>
    </row>
    <row r="32" spans="1:29" ht="15">
      <c r="A32" s="557" t="s">
        <v>1507</v>
      </c>
      <c r="B32" s="558" t="s">
        <v>1506</v>
      </c>
      <c r="C32" s="562"/>
      <c r="D32" s="562"/>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55">
        <v>0</v>
      </c>
      <c r="AC32" s="556"/>
    </row>
    <row r="33" spans="1:29" ht="15">
      <c r="A33" s="557" t="s">
        <v>1508</v>
      </c>
      <c r="B33" s="558" t="s">
        <v>1509</v>
      </c>
      <c r="C33" s="554"/>
      <c r="D33" s="554"/>
      <c r="E33" s="554"/>
      <c r="F33" s="554"/>
      <c r="G33" s="554"/>
      <c r="H33" s="554"/>
      <c r="I33" s="554"/>
      <c r="J33" s="554"/>
      <c r="K33" s="554"/>
      <c r="L33" s="554"/>
      <c r="M33" s="554">
        <v>5363861.28</v>
      </c>
      <c r="N33" s="554"/>
      <c r="O33" s="554"/>
      <c r="P33" s="554"/>
      <c r="Q33" s="554"/>
      <c r="R33" s="554"/>
      <c r="S33" s="554"/>
      <c r="T33" s="554"/>
      <c r="U33" s="554"/>
      <c r="V33" s="554"/>
      <c r="W33" s="554"/>
      <c r="X33" s="554"/>
      <c r="Y33" s="554"/>
      <c r="Z33" s="554"/>
      <c r="AA33" s="554"/>
      <c r="AB33" s="555">
        <v>5363861.28</v>
      </c>
      <c r="AC33" s="556"/>
    </row>
    <row r="34" spans="1:29" ht="15">
      <c r="A34" s="557" t="s">
        <v>1510</v>
      </c>
      <c r="B34" s="558" t="s">
        <v>1511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554"/>
      <c r="AB34" s="555">
        <v>0</v>
      </c>
      <c r="AC34" s="556"/>
    </row>
    <row r="35" spans="1:29" ht="15">
      <c r="A35" s="557">
        <v>9.4</v>
      </c>
      <c r="B35" s="557" t="s">
        <v>1494</v>
      </c>
      <c r="C35" s="559"/>
      <c r="D35" s="559"/>
      <c r="E35" s="559"/>
      <c r="F35" s="559"/>
      <c r="G35" s="559"/>
      <c r="H35" s="559"/>
      <c r="I35" s="559"/>
      <c r="J35" s="559"/>
      <c r="K35" s="559"/>
      <c r="L35" s="559"/>
      <c r="M35" s="559"/>
      <c r="N35" s="559">
        <v>154736.37</v>
      </c>
      <c r="O35" s="559"/>
      <c r="P35" s="559"/>
      <c r="Q35" s="559"/>
      <c r="R35" s="559"/>
      <c r="S35" s="559"/>
      <c r="T35" s="559"/>
      <c r="U35" s="559"/>
      <c r="V35" s="559"/>
      <c r="W35" s="559"/>
      <c r="X35" s="559"/>
      <c r="Y35" s="559"/>
      <c r="Z35" s="559"/>
      <c r="AA35" s="559"/>
      <c r="AB35" s="555">
        <v>154736.37</v>
      </c>
      <c r="AC35" s="556"/>
    </row>
    <row r="36" spans="1:29" ht="15">
      <c r="A36" s="557">
        <v>9.5</v>
      </c>
      <c r="B36" s="558" t="s">
        <v>1495</v>
      </c>
      <c r="C36" s="554"/>
      <c r="D36" s="554"/>
      <c r="E36" s="554"/>
      <c r="F36" s="554"/>
      <c r="G36" s="554"/>
      <c r="H36" s="554"/>
      <c r="I36" s="554"/>
      <c r="J36" s="554"/>
      <c r="K36" s="554"/>
      <c r="L36" s="554"/>
      <c r="M36" s="554"/>
      <c r="N36" s="554"/>
      <c r="O36" s="554"/>
      <c r="P36" s="554"/>
      <c r="Q36" s="554"/>
      <c r="R36" s="554"/>
      <c r="S36" s="554"/>
      <c r="T36" s="554"/>
      <c r="U36" s="554"/>
      <c r="V36" s="554">
        <v>3074468.58</v>
      </c>
      <c r="W36" s="554"/>
      <c r="X36" s="554"/>
      <c r="Y36" s="554"/>
      <c r="Z36" s="554"/>
      <c r="AA36" s="554"/>
      <c r="AB36" s="555">
        <v>3074468.58</v>
      </c>
      <c r="AC36" s="556"/>
    </row>
    <row r="37" spans="1:29" ht="15">
      <c r="A37" s="557">
        <v>10</v>
      </c>
      <c r="B37" s="558" t="s">
        <v>673</v>
      </c>
      <c r="C37" s="554"/>
      <c r="D37" s="554"/>
      <c r="E37" s="554"/>
      <c r="F37" s="554"/>
      <c r="G37" s="554"/>
      <c r="H37" s="554"/>
      <c r="I37" s="554"/>
      <c r="J37" s="554"/>
      <c r="K37" s="554"/>
      <c r="L37" s="554"/>
      <c r="M37" s="554"/>
      <c r="N37" s="554"/>
      <c r="O37" s="554"/>
      <c r="P37" s="554"/>
      <c r="Q37" s="554"/>
      <c r="R37" s="554">
        <v>20642712.02</v>
      </c>
      <c r="S37" s="554"/>
      <c r="T37" s="554"/>
      <c r="U37" s="554"/>
      <c r="V37" s="554"/>
      <c r="W37" s="554"/>
      <c r="X37" s="554"/>
      <c r="Y37" s="554"/>
      <c r="Z37" s="554"/>
      <c r="AA37" s="554"/>
      <c r="AB37" s="555">
        <v>20642712.02</v>
      </c>
      <c r="AC37" s="556"/>
    </row>
    <row r="38" spans="1:29" ht="15">
      <c r="A38" s="557" t="s">
        <v>244</v>
      </c>
      <c r="B38" s="558" t="s">
        <v>1490</v>
      </c>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5">
        <v>0</v>
      </c>
      <c r="AC38" s="556"/>
    </row>
    <row r="39" spans="1:29" ht="15">
      <c r="A39" s="557" t="s">
        <v>1351</v>
      </c>
      <c r="B39" s="558" t="s">
        <v>1186</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64">
        <v>0</v>
      </c>
      <c r="AC39" s="556"/>
    </row>
    <row r="40" spans="1:29" ht="15">
      <c r="A40" s="557" t="s">
        <v>1352</v>
      </c>
      <c r="B40" s="558" t="s">
        <v>831</v>
      </c>
      <c r="C40" s="554"/>
      <c r="D40" s="554"/>
      <c r="E40" s="554"/>
      <c r="F40" s="554"/>
      <c r="G40" s="554"/>
      <c r="H40" s="554"/>
      <c r="I40" s="554"/>
      <c r="J40" s="554"/>
      <c r="K40" s="554"/>
      <c r="L40" s="554"/>
      <c r="M40" s="554"/>
      <c r="N40" s="554"/>
      <c r="O40" s="554"/>
      <c r="P40" s="554"/>
      <c r="Q40" s="554"/>
      <c r="R40" s="554">
        <v>23744076.459999997</v>
      </c>
      <c r="S40" s="554"/>
      <c r="T40" s="554"/>
      <c r="U40" s="554"/>
      <c r="V40" s="554"/>
      <c r="W40" s="554">
        <v>111254607</v>
      </c>
      <c r="X40" s="554"/>
      <c r="Y40" s="554"/>
      <c r="Z40" s="554"/>
      <c r="AA40" s="554"/>
      <c r="AB40" s="564">
        <v>134998683.46000001</v>
      </c>
      <c r="AC40" s="556"/>
    </row>
    <row r="41" spans="1:29" ht="15">
      <c r="A41" s="565">
        <v>11</v>
      </c>
      <c r="B41" s="566" t="s">
        <v>1276</v>
      </c>
      <c r="C41" s="567"/>
      <c r="D41" s="567"/>
      <c r="E41" s="567"/>
      <c r="F41" s="567"/>
      <c r="G41" s="567"/>
      <c r="H41" s="568"/>
      <c r="I41" s="568"/>
      <c r="J41" s="568"/>
      <c r="K41" s="568"/>
      <c r="L41" s="567"/>
      <c r="M41" s="568"/>
      <c r="N41" s="567"/>
      <c r="O41" s="567"/>
      <c r="P41" s="568"/>
      <c r="Q41" s="568"/>
      <c r="R41" s="567"/>
      <c r="S41" s="568"/>
      <c r="T41" s="568"/>
      <c r="U41" s="568"/>
      <c r="V41" s="567"/>
      <c r="W41" s="567"/>
      <c r="X41" s="567"/>
      <c r="Y41" s="568"/>
      <c r="Z41" s="567"/>
      <c r="AA41" s="567"/>
      <c r="AB41" s="569">
        <v>0</v>
      </c>
      <c r="AC41" s="570"/>
    </row>
    <row r="42" spans="1:29" ht="15">
      <c r="A42" s="571" t="s">
        <v>1500</v>
      </c>
      <c r="B42" s="572" t="s">
        <v>1602</v>
      </c>
      <c r="C42" s="573">
        <v>4676034136.0415192</v>
      </c>
      <c r="D42" s="573"/>
      <c r="E42" s="573"/>
      <c r="F42" s="573">
        <v>4044427659.333333</v>
      </c>
      <c r="G42" s="573">
        <v>110137168242.87375</v>
      </c>
      <c r="H42" s="574">
        <v>420947848.41322845</v>
      </c>
      <c r="I42" s="574">
        <v>0</v>
      </c>
      <c r="J42" s="574">
        <v>0</v>
      </c>
      <c r="K42" s="574">
        <v>0</v>
      </c>
      <c r="L42" s="573">
        <v>0</v>
      </c>
      <c r="M42" s="574">
        <v>5363861.28</v>
      </c>
      <c r="N42" s="573">
        <v>154736.37</v>
      </c>
      <c r="O42" s="573">
        <v>13549411880.450439</v>
      </c>
      <c r="P42" s="574">
        <v>0</v>
      </c>
      <c r="Q42" s="574">
        <v>0</v>
      </c>
      <c r="R42" s="573">
        <v>110864942.13999999</v>
      </c>
      <c r="S42" s="574">
        <v>0</v>
      </c>
      <c r="T42" s="574">
        <v>0</v>
      </c>
      <c r="U42" s="574">
        <v>0</v>
      </c>
      <c r="V42" s="573">
        <v>3074468.58</v>
      </c>
      <c r="W42" s="573">
        <v>111254607</v>
      </c>
      <c r="X42" s="573">
        <v>0</v>
      </c>
      <c r="Y42" s="574">
        <v>0</v>
      </c>
      <c r="Z42" s="573">
        <v>0</v>
      </c>
      <c r="AA42" s="573">
        <v>0</v>
      </c>
      <c r="AB42" s="575">
        <v>133058702382.48225</v>
      </c>
      <c r="AC42" s="552"/>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sheetData>
  <mergeCells count="2">
    <mergeCell ref="A1:K2"/>
    <mergeCell ref="B8:B1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3D6D-BE9D-4032-B9C9-CCF3BB4405C0}">
  <sheetPr>
    <tabColor theme="3"/>
  </sheetPr>
  <dimension ref="A1:K17"/>
  <sheetViews>
    <sheetView showGridLines="0" zoomScale="90" zoomScaleNormal="90" workbookViewId="0">
      <selection activeCell="C9" sqref="C9:C10"/>
    </sheetView>
  </sheetViews>
  <sheetFormatPr baseColWidth="10" defaultColWidth="11.5546875" defaultRowHeight="14.25"/>
  <cols>
    <col min="2" max="2" width="63.88671875" customWidth="1"/>
    <col min="3" max="3" width="80.33203125" customWidth="1"/>
  </cols>
  <sheetData>
    <row r="1" spans="1:11">
      <c r="A1" s="664" t="s">
        <v>110</v>
      </c>
      <c r="B1" s="664"/>
      <c r="C1" s="664"/>
      <c r="D1" s="664"/>
      <c r="E1" s="664"/>
      <c r="F1" s="664"/>
      <c r="G1" s="664"/>
      <c r="H1" s="664"/>
      <c r="I1" s="664"/>
      <c r="J1" s="664"/>
      <c r="K1" s="664"/>
    </row>
    <row r="2" spans="1:11">
      <c r="A2" s="664"/>
      <c r="B2" s="664"/>
      <c r="C2" s="664"/>
      <c r="D2" s="664"/>
      <c r="E2" s="664"/>
      <c r="F2" s="664"/>
      <c r="G2" s="664"/>
      <c r="H2" s="664"/>
      <c r="I2" s="664"/>
      <c r="J2" s="664"/>
      <c r="K2" s="664"/>
    </row>
    <row r="3" spans="1:11">
      <c r="A3" s="15"/>
      <c r="B3" s="2"/>
      <c r="C3" s="2"/>
      <c r="D3" s="2"/>
      <c r="E3" s="2"/>
      <c r="F3" s="2"/>
      <c r="G3" s="2"/>
      <c r="H3" s="2"/>
      <c r="I3" s="2"/>
      <c r="J3" s="2"/>
      <c r="K3" s="2"/>
    </row>
    <row r="4" spans="1:11" ht="15">
      <c r="A4" s="250"/>
      <c r="B4" s="250"/>
      <c r="C4" s="250"/>
    </row>
    <row r="5" spans="1:11" ht="15">
      <c r="A5" s="263"/>
      <c r="B5" s="263"/>
      <c r="C5" s="263"/>
    </row>
    <row r="6" spans="1:11">
      <c r="A6" s="254"/>
      <c r="B6" s="17"/>
      <c r="C6" s="17" t="s">
        <v>835</v>
      </c>
    </row>
    <row r="7" spans="1:11" ht="38.25" customHeight="1">
      <c r="A7" s="640" t="s">
        <v>280</v>
      </c>
      <c r="B7" s="641" t="s">
        <v>836</v>
      </c>
      <c r="C7" s="717" t="s">
        <v>1528</v>
      </c>
    </row>
    <row r="8" spans="1:11" ht="44.25" customHeight="1">
      <c r="A8" s="629"/>
      <c r="B8" s="712"/>
      <c r="C8" s="714"/>
    </row>
    <row r="9" spans="1:11" ht="25.5" customHeight="1">
      <c r="A9" s="641" t="s">
        <v>283</v>
      </c>
      <c r="B9" s="641" t="s">
        <v>837</v>
      </c>
      <c r="C9" s="718" t="s">
        <v>1539</v>
      </c>
    </row>
    <row r="10" spans="1:11" ht="72.75" customHeight="1">
      <c r="A10" s="712"/>
      <c r="B10" s="712"/>
      <c r="C10" s="719"/>
    </row>
    <row r="11" spans="1:11" ht="25.5" customHeight="1">
      <c r="A11" s="641" t="s">
        <v>291</v>
      </c>
      <c r="B11" s="631" t="s">
        <v>838</v>
      </c>
      <c r="C11" s="713" t="s">
        <v>9</v>
      </c>
    </row>
    <row r="12" spans="1:11">
      <c r="A12" s="712"/>
      <c r="B12" s="631"/>
      <c r="C12" s="714"/>
    </row>
    <row r="13" spans="1:11">
      <c r="A13" s="641" t="s">
        <v>294</v>
      </c>
      <c r="B13" s="640" t="s">
        <v>839</v>
      </c>
      <c r="C13" s="713" t="s">
        <v>9</v>
      </c>
    </row>
    <row r="14" spans="1:11">
      <c r="A14" s="712"/>
      <c r="B14" s="631"/>
      <c r="C14" s="714"/>
    </row>
    <row r="15" spans="1:11" ht="25.5" customHeight="1">
      <c r="A15" s="641" t="s">
        <v>296</v>
      </c>
      <c r="B15" s="641" t="s">
        <v>840</v>
      </c>
      <c r="C15" s="715">
        <v>0</v>
      </c>
    </row>
    <row r="16" spans="1:11">
      <c r="A16" s="712"/>
      <c r="B16" s="712"/>
      <c r="C16" s="716"/>
    </row>
    <row r="17" spans="2:2">
      <c r="B17" s="262"/>
    </row>
  </sheetData>
  <mergeCells count="16">
    <mergeCell ref="A1:K2"/>
    <mergeCell ref="A13:A14"/>
    <mergeCell ref="C13:C14"/>
    <mergeCell ref="A15:A16"/>
    <mergeCell ref="C15:C16"/>
    <mergeCell ref="A7:A8"/>
    <mergeCell ref="C7:C8"/>
    <mergeCell ref="A9:A10"/>
    <mergeCell ref="C9:C10"/>
    <mergeCell ref="A11:A12"/>
    <mergeCell ref="C11:C12"/>
    <mergeCell ref="B7:B8"/>
    <mergeCell ref="B9:B10"/>
    <mergeCell ref="B11:B12"/>
    <mergeCell ref="B13:B14"/>
    <mergeCell ref="B15:B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23406-BB4C-40A0-B45B-BE00E3A980DC}">
  <sheetPr>
    <tabColor theme="3"/>
  </sheetPr>
  <dimension ref="A1:G46"/>
  <sheetViews>
    <sheetView showGridLines="0" zoomScaleNormal="100" workbookViewId="0">
      <selection activeCell="D1" sqref="D1"/>
    </sheetView>
  </sheetViews>
  <sheetFormatPr baseColWidth="10" defaultColWidth="11.5546875" defaultRowHeight="14.25"/>
  <cols>
    <col min="2" max="2" width="86.109375" customWidth="1"/>
    <col min="3" max="3" width="15.6640625" customWidth="1"/>
    <col min="4" max="4" width="14.21875" bestFit="1" customWidth="1"/>
    <col min="5" max="5" width="14.44140625" customWidth="1"/>
  </cols>
  <sheetData>
    <row r="1" spans="1:7">
      <c r="A1" s="627" t="s">
        <v>4</v>
      </c>
      <c r="B1" s="627"/>
    </row>
    <row r="2" spans="1:7">
      <c r="A2" s="627"/>
      <c r="B2" s="627"/>
    </row>
    <row r="5" spans="1:7" ht="15">
      <c r="A5" s="301" t="s">
        <v>176</v>
      </c>
    </row>
    <row r="6" spans="1:7" ht="71.25" customHeight="1">
      <c r="A6" s="631"/>
      <c r="B6" s="632"/>
      <c r="C6" s="629" t="s">
        <v>1520</v>
      </c>
      <c r="D6" s="630"/>
      <c r="E6" s="254" t="s">
        <v>178</v>
      </c>
    </row>
    <row r="7" spans="1:7">
      <c r="A7" s="631"/>
      <c r="B7" s="632"/>
      <c r="C7" s="254" t="s">
        <v>179</v>
      </c>
      <c r="D7" s="16" t="s">
        <v>180</v>
      </c>
      <c r="E7" s="254" t="s">
        <v>181</v>
      </c>
    </row>
    <row r="8" spans="1:7">
      <c r="A8" s="633"/>
      <c r="B8" s="634"/>
      <c r="C8" s="254" t="s">
        <v>182</v>
      </c>
      <c r="D8" s="16" t="s">
        <v>183</v>
      </c>
      <c r="E8" s="254" t="s">
        <v>182</v>
      </c>
    </row>
    <row r="9" spans="1:7" ht="28.9" customHeight="1">
      <c r="A9" s="275">
        <v>1</v>
      </c>
      <c r="B9" s="465" t="s">
        <v>184</v>
      </c>
      <c r="C9" s="332">
        <v>32567967945.263565</v>
      </c>
      <c r="D9" s="332">
        <v>38202672086.584198</v>
      </c>
      <c r="E9" s="332">
        <v>2605437435.6210852</v>
      </c>
      <c r="G9" s="330"/>
    </row>
    <row r="10" spans="1:7">
      <c r="A10" s="275">
        <v>2</v>
      </c>
      <c r="B10" s="276" t="s">
        <v>185</v>
      </c>
      <c r="C10" s="332">
        <v>32567967945.263565</v>
      </c>
      <c r="D10" s="332">
        <v>38202672086.584198</v>
      </c>
      <c r="E10" s="332">
        <v>2605437435.6210852</v>
      </c>
      <c r="G10" s="330"/>
    </row>
    <row r="11" spans="1:7">
      <c r="A11" s="275">
        <v>3</v>
      </c>
      <c r="B11" s="276" t="s">
        <v>186</v>
      </c>
      <c r="C11" s="332"/>
      <c r="D11" s="332"/>
      <c r="E11" s="332"/>
      <c r="G11" s="330"/>
    </row>
    <row r="12" spans="1:7">
      <c r="A12" s="275">
        <v>4</v>
      </c>
      <c r="B12" s="276" t="s">
        <v>187</v>
      </c>
      <c r="C12" s="284"/>
      <c r="D12" s="332"/>
      <c r="E12" s="284"/>
      <c r="G12" s="330"/>
    </row>
    <row r="13" spans="1:7">
      <c r="A13" s="275" t="s">
        <v>188</v>
      </c>
      <c r="B13" s="276" t="s">
        <v>189</v>
      </c>
      <c r="C13" s="332"/>
      <c r="D13" s="332"/>
      <c r="E13" s="332"/>
      <c r="G13" s="330"/>
    </row>
    <row r="14" spans="1:7">
      <c r="A14" s="275">
        <v>5</v>
      </c>
      <c r="B14" s="276" t="s">
        <v>190</v>
      </c>
      <c r="C14" s="332"/>
      <c r="D14" s="332"/>
      <c r="E14" s="332"/>
      <c r="G14" s="330"/>
    </row>
    <row r="15" spans="1:7">
      <c r="A15" s="275">
        <v>6</v>
      </c>
      <c r="B15" s="465" t="s">
        <v>191</v>
      </c>
      <c r="C15" s="332">
        <v>375465562.65741974</v>
      </c>
      <c r="D15" s="332">
        <v>480765603.37668228</v>
      </c>
      <c r="E15" s="332">
        <v>30037245.012593579</v>
      </c>
      <c r="G15" s="330"/>
    </row>
    <row r="16" spans="1:7">
      <c r="A16" s="275">
        <v>7</v>
      </c>
      <c r="B16" s="276" t="s">
        <v>185</v>
      </c>
      <c r="C16" s="332">
        <v>375465562.65741974</v>
      </c>
      <c r="D16" s="332">
        <v>480765603.37668228</v>
      </c>
      <c r="E16" s="332">
        <v>30037245.012593579</v>
      </c>
      <c r="G16" s="330"/>
    </row>
    <row r="17" spans="1:7">
      <c r="A17" s="275">
        <v>8</v>
      </c>
      <c r="B17" s="276" t="s">
        <v>192</v>
      </c>
      <c r="C17" s="332"/>
      <c r="D17" s="332"/>
      <c r="E17" s="332"/>
      <c r="G17" s="330"/>
    </row>
    <row r="18" spans="1:7">
      <c r="A18" s="275" t="s">
        <v>193</v>
      </c>
      <c r="B18" s="276" t="s">
        <v>194</v>
      </c>
      <c r="C18" s="284"/>
      <c r="D18" s="332"/>
      <c r="E18" s="284"/>
      <c r="G18" s="330"/>
    </row>
    <row r="19" spans="1:7">
      <c r="A19" s="275">
        <v>9</v>
      </c>
      <c r="B19" s="276" t="s">
        <v>195</v>
      </c>
      <c r="C19" s="332">
        <v>0</v>
      </c>
      <c r="D19" s="332">
        <v>0</v>
      </c>
      <c r="E19" s="332">
        <v>0</v>
      </c>
      <c r="G19" s="330"/>
    </row>
    <row r="20" spans="1:7">
      <c r="A20" s="275">
        <v>10</v>
      </c>
      <c r="B20" s="276" t="s">
        <v>1350</v>
      </c>
      <c r="C20" s="332">
        <v>1871002694.3861759</v>
      </c>
      <c r="D20" s="332">
        <v>911614130.21882236</v>
      </c>
      <c r="E20" s="332">
        <v>149680215.55089408</v>
      </c>
      <c r="G20" s="330"/>
    </row>
    <row r="21" spans="1:7">
      <c r="A21" s="275" t="s">
        <v>244</v>
      </c>
      <c r="B21" s="465" t="s">
        <v>1353</v>
      </c>
      <c r="C21" s="332"/>
      <c r="D21" s="332"/>
      <c r="E21" s="332"/>
      <c r="G21" s="330"/>
    </row>
    <row r="22" spans="1:7">
      <c r="A22" s="275" t="s">
        <v>1351</v>
      </c>
      <c r="B22" s="465" t="s">
        <v>1354</v>
      </c>
      <c r="C22" s="332">
        <v>1871002694.3861759</v>
      </c>
      <c r="D22" s="332">
        <v>911614130.21882236</v>
      </c>
      <c r="E22" s="332">
        <v>149680215.55089408</v>
      </c>
      <c r="G22" s="330"/>
    </row>
    <row r="23" spans="1:7">
      <c r="A23" s="275" t="s">
        <v>1352</v>
      </c>
      <c r="B23" s="465" t="s">
        <v>1355</v>
      </c>
      <c r="C23" s="332"/>
      <c r="D23" s="332"/>
      <c r="E23" s="332"/>
      <c r="G23" s="330"/>
    </row>
    <row r="24" spans="1:7">
      <c r="A24" s="275">
        <v>11</v>
      </c>
      <c r="B24" s="276" t="s">
        <v>196</v>
      </c>
      <c r="C24" s="466"/>
      <c r="D24" s="466"/>
      <c r="E24" s="466"/>
      <c r="G24" s="330"/>
    </row>
    <row r="25" spans="1:7">
      <c r="A25" s="275">
        <v>12</v>
      </c>
      <c r="B25" s="276" t="s">
        <v>196</v>
      </c>
      <c r="C25" s="466"/>
      <c r="D25" s="466"/>
      <c r="E25" s="466"/>
      <c r="G25" s="330"/>
    </row>
    <row r="26" spans="1:7">
      <c r="A26" s="275">
        <v>13</v>
      </c>
      <c r="B26" s="276" t="s">
        <v>196</v>
      </c>
      <c r="C26" s="466"/>
      <c r="D26" s="466"/>
      <c r="E26" s="466"/>
      <c r="G26" s="330"/>
    </row>
    <row r="27" spans="1:7">
      <c r="A27" s="275">
        <v>14</v>
      </c>
      <c r="B27" s="276" t="s">
        <v>196</v>
      </c>
      <c r="C27" s="466"/>
      <c r="D27" s="466"/>
      <c r="E27" s="466"/>
      <c r="G27" s="330"/>
    </row>
    <row r="28" spans="1:7">
      <c r="A28" s="275">
        <v>15</v>
      </c>
      <c r="B28" s="465" t="s">
        <v>197</v>
      </c>
      <c r="C28" s="332"/>
      <c r="D28" s="332"/>
      <c r="E28" s="332"/>
      <c r="G28" s="330"/>
    </row>
    <row r="29" spans="1:7">
      <c r="A29" s="275">
        <v>16</v>
      </c>
      <c r="B29" s="465" t="s">
        <v>198</v>
      </c>
      <c r="C29" s="332"/>
      <c r="D29" s="332"/>
      <c r="E29" s="332"/>
      <c r="G29" s="330"/>
    </row>
    <row r="30" spans="1:7">
      <c r="A30" s="275">
        <v>17</v>
      </c>
      <c r="B30" s="465" t="s">
        <v>199</v>
      </c>
      <c r="C30" s="332"/>
      <c r="D30" s="332"/>
      <c r="E30" s="332"/>
      <c r="G30" s="330"/>
    </row>
    <row r="31" spans="1:7">
      <c r="A31" s="275">
        <v>18</v>
      </c>
      <c r="B31" s="465" t="s">
        <v>200</v>
      </c>
      <c r="C31" s="332"/>
      <c r="D31" s="332"/>
      <c r="E31" s="332"/>
      <c r="G31" s="330"/>
    </row>
    <row r="32" spans="1:7">
      <c r="A32" s="275">
        <v>19</v>
      </c>
      <c r="B32" s="465" t="s">
        <v>201</v>
      </c>
      <c r="C32" s="332"/>
      <c r="D32" s="332"/>
      <c r="E32" s="332"/>
      <c r="G32" s="330"/>
    </row>
    <row r="33" spans="1:7">
      <c r="A33" s="275" t="s">
        <v>202</v>
      </c>
      <c r="B33" s="465" t="s">
        <v>1554</v>
      </c>
      <c r="C33" s="332"/>
      <c r="D33" s="332"/>
      <c r="E33" s="332"/>
      <c r="G33" s="330"/>
    </row>
    <row r="34" spans="1:7">
      <c r="A34" s="275">
        <v>20</v>
      </c>
      <c r="B34" s="465" t="s">
        <v>203</v>
      </c>
      <c r="C34" s="332">
        <v>0</v>
      </c>
      <c r="D34" s="332">
        <v>0</v>
      </c>
      <c r="E34" s="332">
        <v>0</v>
      </c>
      <c r="G34" s="330"/>
    </row>
    <row r="35" spans="1:7">
      <c r="A35" s="275">
        <v>21</v>
      </c>
      <c r="B35" s="276" t="s">
        <v>1356</v>
      </c>
      <c r="C35" s="332"/>
      <c r="D35" s="332"/>
      <c r="E35" s="332"/>
      <c r="G35" s="330"/>
    </row>
    <row r="36" spans="1:7">
      <c r="A36" s="275" t="s">
        <v>1357</v>
      </c>
      <c r="B36" s="276" t="s">
        <v>1358</v>
      </c>
      <c r="C36" s="332"/>
      <c r="D36" s="332"/>
      <c r="E36" s="332"/>
      <c r="G36" s="330"/>
    </row>
    <row r="37" spans="1:7">
      <c r="A37" s="275">
        <v>22</v>
      </c>
      <c r="B37" s="276" t="s">
        <v>1359</v>
      </c>
      <c r="C37" s="332"/>
      <c r="D37" s="332"/>
      <c r="E37" s="332"/>
      <c r="G37" s="330"/>
    </row>
    <row r="38" spans="1:7">
      <c r="A38" s="275" t="s">
        <v>204</v>
      </c>
      <c r="B38" s="465" t="s">
        <v>205</v>
      </c>
      <c r="C38" s="332"/>
      <c r="D38" s="332"/>
      <c r="E38" s="332"/>
      <c r="G38" s="330"/>
    </row>
    <row r="39" spans="1:7">
      <c r="A39" s="275">
        <v>23</v>
      </c>
      <c r="B39" s="465" t="s">
        <v>1360</v>
      </c>
      <c r="C39" s="332"/>
      <c r="D39" s="332"/>
      <c r="E39" s="332"/>
      <c r="G39" s="330"/>
    </row>
    <row r="40" spans="1:7">
      <c r="A40" s="275">
        <v>24</v>
      </c>
      <c r="B40" s="465" t="s">
        <v>206</v>
      </c>
      <c r="C40" s="284">
        <v>305850184.28500092</v>
      </c>
      <c r="D40" s="332">
        <v>323042231.69375032</v>
      </c>
      <c r="E40" s="284">
        <v>24468014.742800076</v>
      </c>
      <c r="G40" s="330"/>
    </row>
    <row r="41" spans="1:7">
      <c r="A41" s="275" t="s">
        <v>1555</v>
      </c>
      <c r="B41" s="276" t="s">
        <v>1556</v>
      </c>
      <c r="C41" s="332"/>
      <c r="D41" s="332"/>
      <c r="E41" s="332"/>
      <c r="G41" s="330"/>
    </row>
    <row r="42" spans="1:7">
      <c r="A42" s="275">
        <v>25</v>
      </c>
      <c r="B42" s="276" t="s">
        <v>1557</v>
      </c>
      <c r="C42" s="332"/>
      <c r="D42" s="332"/>
      <c r="E42" s="332"/>
      <c r="G42" s="330"/>
    </row>
    <row r="43" spans="1:7">
      <c r="A43" s="275">
        <v>26</v>
      </c>
      <c r="B43" s="276" t="s">
        <v>1361</v>
      </c>
      <c r="C43" s="466"/>
      <c r="D43" s="466"/>
      <c r="E43" s="466"/>
      <c r="G43" s="330"/>
    </row>
    <row r="44" spans="1:7">
      <c r="A44" s="275">
        <v>27</v>
      </c>
      <c r="B44" s="276" t="s">
        <v>1362</v>
      </c>
      <c r="C44" s="466"/>
      <c r="D44" s="466"/>
      <c r="E44" s="466"/>
      <c r="G44" s="330"/>
    </row>
    <row r="45" spans="1:7">
      <c r="A45" s="275">
        <v>28</v>
      </c>
      <c r="B45" s="276" t="s">
        <v>1363</v>
      </c>
      <c r="C45" s="466"/>
      <c r="D45" s="466"/>
      <c r="E45" s="466"/>
      <c r="G45" s="330"/>
    </row>
    <row r="46" spans="1:7">
      <c r="A46" s="467">
        <v>29</v>
      </c>
      <c r="B46" s="468" t="s">
        <v>207</v>
      </c>
      <c r="C46" s="332">
        <v>35120286386.592163</v>
      </c>
      <c r="D46" s="332">
        <v>39918094051.873444</v>
      </c>
      <c r="E46" s="332">
        <v>2809622910.9273729</v>
      </c>
      <c r="G46" s="330"/>
    </row>
  </sheetData>
  <mergeCells count="3">
    <mergeCell ref="A1:B2"/>
    <mergeCell ref="C6:D6"/>
    <mergeCell ref="A6:B8"/>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672-0DFE-4947-8486-B722BCE2FBC3}">
  <sheetPr>
    <tabColor theme="3"/>
  </sheetPr>
  <dimension ref="A1:K18"/>
  <sheetViews>
    <sheetView showGridLines="0" zoomScale="90" zoomScaleNormal="90" workbookViewId="0">
      <selection activeCell="K51" sqref="K51"/>
    </sheetView>
  </sheetViews>
  <sheetFormatPr baseColWidth="10" defaultColWidth="11.5546875" defaultRowHeight="14.25"/>
  <cols>
    <col min="2" max="2" width="55.5546875" customWidth="1"/>
    <col min="3" max="3" width="15" bestFit="1" customWidth="1"/>
    <col min="4" max="4" width="14.21875" customWidth="1"/>
    <col min="5" max="5" width="11.6640625" bestFit="1" customWidth="1"/>
    <col min="6" max="6" width="22" customWidth="1"/>
    <col min="7" max="7" width="14.88671875" customWidth="1"/>
    <col min="8" max="10" width="15" bestFit="1" customWidth="1"/>
  </cols>
  <sheetData>
    <row r="1" spans="1:11">
      <c r="A1" s="664" t="s">
        <v>112</v>
      </c>
      <c r="B1" s="664"/>
      <c r="C1" s="664"/>
      <c r="D1" s="664"/>
      <c r="E1" s="664"/>
      <c r="F1" s="664"/>
      <c r="G1" s="664"/>
      <c r="H1" s="664"/>
      <c r="I1" s="664"/>
      <c r="J1" s="664"/>
      <c r="K1" s="664"/>
    </row>
    <row r="2" spans="1:11">
      <c r="A2" s="664"/>
      <c r="B2" s="664"/>
      <c r="C2" s="664"/>
      <c r="D2" s="664"/>
      <c r="E2" s="664"/>
      <c r="F2" s="664"/>
      <c r="G2" s="664"/>
      <c r="H2" s="664"/>
      <c r="I2" s="664"/>
      <c r="J2" s="664"/>
      <c r="K2" s="664"/>
    </row>
    <row r="5" spans="1:11">
      <c r="A5" s="302" t="s">
        <v>176</v>
      </c>
    </row>
    <row r="6" spans="1:11">
      <c r="A6" s="720"/>
      <c r="B6" s="721"/>
      <c r="C6" s="61" t="s">
        <v>179</v>
      </c>
      <c r="D6" s="61" t="s">
        <v>180</v>
      </c>
      <c r="E6" s="61" t="s">
        <v>181</v>
      </c>
      <c r="F6" s="61" t="s">
        <v>208</v>
      </c>
      <c r="G6" s="61" t="s">
        <v>209</v>
      </c>
      <c r="H6" s="61" t="s">
        <v>344</v>
      </c>
      <c r="I6" s="61" t="s">
        <v>376</v>
      </c>
      <c r="J6" s="61" t="s">
        <v>399</v>
      </c>
    </row>
    <row r="7" spans="1:11" ht="46.15" customHeight="1">
      <c r="A7" s="722"/>
      <c r="B7" s="723"/>
      <c r="C7" s="31" t="s">
        <v>841</v>
      </c>
      <c r="D7" s="31" t="s">
        <v>842</v>
      </c>
      <c r="E7" s="109" t="s">
        <v>843</v>
      </c>
      <c r="F7" s="31" t="s">
        <v>844</v>
      </c>
      <c r="G7" s="31" t="s">
        <v>845</v>
      </c>
      <c r="H7" s="31" t="s">
        <v>846</v>
      </c>
      <c r="I7" s="31" t="s">
        <v>847</v>
      </c>
      <c r="J7" s="109" t="s">
        <v>848</v>
      </c>
    </row>
    <row r="8" spans="1:11">
      <c r="A8" s="109" t="s">
        <v>849</v>
      </c>
      <c r="B8" s="281" t="s">
        <v>850</v>
      </c>
      <c r="C8" s="282">
        <v>0</v>
      </c>
      <c r="D8" s="282">
        <v>0</v>
      </c>
      <c r="E8" s="282"/>
      <c r="F8" s="325">
        <v>1.4</v>
      </c>
      <c r="G8" s="282">
        <v>0</v>
      </c>
      <c r="H8" s="282">
        <v>0</v>
      </c>
      <c r="I8" s="282">
        <v>0</v>
      </c>
      <c r="J8" s="282">
        <v>0</v>
      </c>
    </row>
    <row r="9" spans="1:11">
      <c r="A9" s="109" t="s">
        <v>851</v>
      </c>
      <c r="B9" s="281" t="s">
        <v>852</v>
      </c>
      <c r="C9" s="282">
        <v>0</v>
      </c>
      <c r="D9" s="282">
        <v>0</v>
      </c>
      <c r="E9" s="282"/>
      <c r="F9" s="325">
        <v>1.4</v>
      </c>
      <c r="G9" s="282">
        <v>0</v>
      </c>
      <c r="H9" s="282">
        <v>0</v>
      </c>
      <c r="I9" s="282">
        <v>0</v>
      </c>
      <c r="J9" s="282">
        <v>0</v>
      </c>
    </row>
    <row r="10" spans="1:11">
      <c r="A10" s="109">
        <v>1</v>
      </c>
      <c r="B10" s="281" t="s">
        <v>853</v>
      </c>
      <c r="C10" s="282">
        <v>476237964.71563721</v>
      </c>
      <c r="D10" s="282">
        <v>749466102.70613742</v>
      </c>
      <c r="E10" s="282"/>
      <c r="F10" s="325">
        <v>1.4</v>
      </c>
      <c r="G10" s="282">
        <v>3473930764.2367368</v>
      </c>
      <c r="H10" s="282">
        <v>1715985694.3904843</v>
      </c>
      <c r="I10" s="282">
        <v>1715985694.3904843</v>
      </c>
      <c r="J10" s="282">
        <v>375465562.65741974</v>
      </c>
    </row>
    <row r="11" spans="1:11">
      <c r="A11" s="109">
        <v>2</v>
      </c>
      <c r="B11" s="281" t="s">
        <v>854</v>
      </c>
      <c r="C11" s="282"/>
      <c r="D11" s="282"/>
      <c r="E11" s="282">
        <v>0</v>
      </c>
      <c r="F11" s="325">
        <v>1.4</v>
      </c>
      <c r="G11" s="282">
        <v>0</v>
      </c>
      <c r="H11" s="282">
        <v>0</v>
      </c>
      <c r="I11" s="282">
        <v>0</v>
      </c>
      <c r="J11" s="282">
        <v>0</v>
      </c>
    </row>
    <row r="12" spans="1:11">
      <c r="A12" s="109" t="s">
        <v>855</v>
      </c>
      <c r="B12" s="281" t="s">
        <v>856</v>
      </c>
      <c r="C12" s="282"/>
      <c r="D12" s="282"/>
      <c r="E12" s="282">
        <v>0</v>
      </c>
      <c r="F12" s="282"/>
      <c r="G12" s="282">
        <v>0</v>
      </c>
      <c r="H12" s="282">
        <v>0</v>
      </c>
      <c r="I12" s="282">
        <v>0</v>
      </c>
      <c r="J12" s="282">
        <v>0</v>
      </c>
    </row>
    <row r="13" spans="1:11">
      <c r="A13" s="109" t="s">
        <v>857</v>
      </c>
      <c r="B13" s="281" t="s">
        <v>858</v>
      </c>
      <c r="C13" s="282"/>
      <c r="D13" s="282"/>
      <c r="E13" s="282">
        <v>0</v>
      </c>
      <c r="F13" s="282"/>
      <c r="G13" s="282">
        <v>0</v>
      </c>
      <c r="H13" s="282">
        <v>0</v>
      </c>
      <c r="I13" s="282">
        <v>0</v>
      </c>
      <c r="J13" s="282">
        <v>0</v>
      </c>
    </row>
    <row r="14" spans="1:11">
      <c r="A14" s="109" t="s">
        <v>859</v>
      </c>
      <c r="B14" s="281" t="s">
        <v>860</v>
      </c>
      <c r="C14" s="282"/>
      <c r="D14" s="282"/>
      <c r="E14" s="282">
        <v>0</v>
      </c>
      <c r="F14" s="282"/>
      <c r="G14" s="282">
        <v>0</v>
      </c>
      <c r="H14" s="282">
        <v>0</v>
      </c>
      <c r="I14" s="282">
        <v>0</v>
      </c>
      <c r="J14" s="282">
        <v>0</v>
      </c>
    </row>
    <row r="15" spans="1:11">
      <c r="A15" s="109">
        <v>3</v>
      </c>
      <c r="B15" s="281" t="s">
        <v>861</v>
      </c>
      <c r="C15" s="282"/>
      <c r="D15" s="282"/>
      <c r="E15" s="282"/>
      <c r="F15" s="282"/>
      <c r="G15" s="282">
        <v>0</v>
      </c>
      <c r="H15" s="282">
        <v>0</v>
      </c>
      <c r="I15" s="282">
        <v>0</v>
      </c>
      <c r="J15" s="282">
        <v>0</v>
      </c>
    </row>
    <row r="16" spans="1:11">
      <c r="A16" s="109">
        <v>4</v>
      </c>
      <c r="B16" s="281" t="s">
        <v>862</v>
      </c>
      <c r="C16" s="282"/>
      <c r="D16" s="282"/>
      <c r="E16" s="282"/>
      <c r="F16" s="282"/>
      <c r="G16" s="282">
        <v>0</v>
      </c>
      <c r="H16" s="282">
        <v>0</v>
      </c>
      <c r="I16" s="282">
        <v>0</v>
      </c>
      <c r="J16" s="282">
        <v>0</v>
      </c>
    </row>
    <row r="17" spans="1:10">
      <c r="A17" s="109">
        <v>5</v>
      </c>
      <c r="B17" s="281" t="s">
        <v>863</v>
      </c>
      <c r="C17" s="282"/>
      <c r="D17" s="282"/>
      <c r="E17" s="282"/>
      <c r="F17" s="282"/>
      <c r="G17" s="282">
        <v>0</v>
      </c>
      <c r="H17" s="282">
        <v>0</v>
      </c>
      <c r="I17" s="282">
        <v>0</v>
      </c>
      <c r="J17" s="282">
        <v>0</v>
      </c>
    </row>
    <row r="18" spans="1:10">
      <c r="A18" s="109">
        <v>6</v>
      </c>
      <c r="B18" s="281" t="s">
        <v>207</v>
      </c>
      <c r="C18" s="282"/>
      <c r="D18" s="282"/>
      <c r="E18" s="282"/>
      <c r="F18" s="282"/>
      <c r="G18" s="282">
        <v>3473930764.2367368</v>
      </c>
      <c r="H18" s="282">
        <v>1715985694.3904843</v>
      </c>
      <c r="I18" s="282">
        <v>1715985694.3904843</v>
      </c>
      <c r="J18" s="282">
        <v>375465562.65741974</v>
      </c>
    </row>
  </sheetData>
  <mergeCells count="2">
    <mergeCell ref="A1:K2"/>
    <mergeCell ref="A6:B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9860-1DE1-46B6-A4F9-088827744821}">
  <sheetPr>
    <tabColor theme="3"/>
  </sheetPr>
  <dimension ref="A1:N18"/>
  <sheetViews>
    <sheetView showGridLines="0" workbookViewId="0">
      <selection activeCell="J33" sqref="J33"/>
    </sheetView>
  </sheetViews>
  <sheetFormatPr baseColWidth="10" defaultColWidth="11.5546875" defaultRowHeight="14.25"/>
  <cols>
    <col min="2" max="2" width="50.77734375" bestFit="1" customWidth="1"/>
    <col min="3" max="4" width="12.77734375" bestFit="1" customWidth="1"/>
    <col min="5" max="5" width="11.6640625" bestFit="1" customWidth="1"/>
    <col min="6" max="6" width="12.77734375" bestFit="1" customWidth="1"/>
    <col min="7" max="7" width="14.5546875" bestFit="1" customWidth="1"/>
    <col min="8" max="8" width="13.6640625" bestFit="1" customWidth="1"/>
    <col min="9" max="9" width="12.77734375" bestFit="1" customWidth="1"/>
    <col min="10" max="10" width="13.6640625" bestFit="1" customWidth="1"/>
    <col min="11" max="12" width="11.6640625" bestFit="1" customWidth="1"/>
    <col min="13" max="15" width="14.5546875" bestFit="1" customWidth="1"/>
  </cols>
  <sheetData>
    <row r="1" spans="1:14">
      <c r="A1" s="664" t="s">
        <v>114</v>
      </c>
      <c r="B1" s="664"/>
      <c r="C1" s="664"/>
      <c r="D1" s="664"/>
      <c r="E1" s="664"/>
      <c r="F1" s="664"/>
    </row>
    <row r="2" spans="1:14">
      <c r="A2" s="664"/>
      <c r="B2" s="664"/>
      <c r="C2" s="664"/>
      <c r="D2" s="664"/>
      <c r="E2" s="664"/>
      <c r="F2" s="664"/>
    </row>
    <row r="5" spans="1:14">
      <c r="A5" s="302" t="s">
        <v>176</v>
      </c>
    </row>
    <row r="6" spans="1:14">
      <c r="A6" s="109"/>
      <c r="B6" s="109"/>
      <c r="C6" s="109" t="s">
        <v>179</v>
      </c>
      <c r="D6" s="109" t="s">
        <v>180</v>
      </c>
      <c r="E6" s="109" t="s">
        <v>181</v>
      </c>
      <c r="F6" s="109" t="s">
        <v>208</v>
      </c>
      <c r="G6" s="109" t="s">
        <v>209</v>
      </c>
      <c r="H6" s="109" t="s">
        <v>344</v>
      </c>
      <c r="I6" s="109" t="s">
        <v>376</v>
      </c>
      <c r="J6" s="109" t="s">
        <v>399</v>
      </c>
      <c r="K6" s="109" t="s">
        <v>864</v>
      </c>
      <c r="L6" s="109" t="s">
        <v>865</v>
      </c>
      <c r="M6" s="109" t="s">
        <v>866</v>
      </c>
      <c r="N6" s="109" t="s">
        <v>867</v>
      </c>
    </row>
    <row r="7" spans="1:14" ht="25.5">
      <c r="A7" s="299"/>
      <c r="B7" s="299"/>
      <c r="C7" s="80">
        <v>0</v>
      </c>
      <c r="D7" s="80">
        <v>0.02</v>
      </c>
      <c r="E7" s="80">
        <v>0.04</v>
      </c>
      <c r="F7" s="80">
        <v>0.1</v>
      </c>
      <c r="G7" s="80">
        <v>0.2</v>
      </c>
      <c r="H7" s="80">
        <v>0.5</v>
      </c>
      <c r="I7" s="80">
        <v>0.7</v>
      </c>
      <c r="J7" s="80">
        <v>0.75</v>
      </c>
      <c r="K7" s="80">
        <v>1</v>
      </c>
      <c r="L7" s="80">
        <v>1.5</v>
      </c>
      <c r="M7" s="109" t="s">
        <v>834</v>
      </c>
      <c r="N7" s="31" t="s">
        <v>868</v>
      </c>
    </row>
    <row r="8" spans="1:14">
      <c r="A8" s="281">
        <v>1</v>
      </c>
      <c r="B8" s="283" t="s">
        <v>869</v>
      </c>
      <c r="C8" s="282">
        <v>2408079038.9634247</v>
      </c>
      <c r="D8" s="282">
        <v>0</v>
      </c>
      <c r="E8" s="282">
        <v>0</v>
      </c>
      <c r="F8" s="282">
        <v>0</v>
      </c>
      <c r="G8" s="282">
        <v>0</v>
      </c>
      <c r="H8" s="282">
        <v>0</v>
      </c>
      <c r="I8" s="282">
        <v>0</v>
      </c>
      <c r="J8" s="282">
        <v>0</v>
      </c>
      <c r="K8" s="282">
        <v>0</v>
      </c>
      <c r="L8" s="282">
        <v>0</v>
      </c>
      <c r="M8" s="282">
        <v>0</v>
      </c>
      <c r="N8" s="282">
        <v>2408079038.9634247</v>
      </c>
    </row>
    <row r="9" spans="1:14">
      <c r="A9" s="281">
        <v>2</v>
      </c>
      <c r="B9" s="283" t="s">
        <v>870</v>
      </c>
      <c r="C9" s="282">
        <v>100459470</v>
      </c>
      <c r="D9" s="282">
        <v>0</v>
      </c>
      <c r="E9" s="282">
        <v>0</v>
      </c>
      <c r="F9" s="282">
        <v>0</v>
      </c>
      <c r="G9" s="282">
        <v>6272949729.5767498</v>
      </c>
      <c r="H9" s="282">
        <v>0</v>
      </c>
      <c r="I9" s="282">
        <v>0</v>
      </c>
      <c r="J9" s="282">
        <v>0</v>
      </c>
      <c r="K9" s="282">
        <v>0</v>
      </c>
      <c r="L9" s="282">
        <v>0</v>
      </c>
      <c r="M9" s="282">
        <v>0</v>
      </c>
      <c r="N9" s="282">
        <v>6373409199.5767498</v>
      </c>
    </row>
    <row r="10" spans="1:14">
      <c r="A10" s="281">
        <v>3</v>
      </c>
      <c r="B10" s="283" t="s">
        <v>825</v>
      </c>
      <c r="C10" s="282">
        <v>559931849.58929968</v>
      </c>
      <c r="D10" s="282">
        <v>0</v>
      </c>
      <c r="E10" s="282">
        <v>0</v>
      </c>
      <c r="F10" s="282">
        <v>0</v>
      </c>
      <c r="G10" s="282">
        <v>0</v>
      </c>
      <c r="H10" s="282">
        <v>0</v>
      </c>
      <c r="I10" s="282">
        <v>0</v>
      </c>
      <c r="J10" s="282">
        <v>0</v>
      </c>
      <c r="K10" s="282">
        <v>0</v>
      </c>
      <c r="L10" s="282">
        <v>0</v>
      </c>
      <c r="M10" s="282">
        <v>0</v>
      </c>
      <c r="N10" s="282">
        <v>559931849.58929968</v>
      </c>
    </row>
    <row r="11" spans="1:14">
      <c r="A11" s="281">
        <v>4</v>
      </c>
      <c r="B11" s="283" t="s">
        <v>826</v>
      </c>
      <c r="C11" s="282">
        <v>556320005</v>
      </c>
      <c r="D11" s="282">
        <v>0</v>
      </c>
      <c r="E11" s="282">
        <v>0</v>
      </c>
      <c r="F11" s="282">
        <v>0</v>
      </c>
      <c r="G11" s="282">
        <v>0</v>
      </c>
      <c r="H11" s="282">
        <v>0</v>
      </c>
      <c r="I11" s="282">
        <v>0</v>
      </c>
      <c r="J11" s="282">
        <v>0</v>
      </c>
      <c r="K11" s="282">
        <v>0</v>
      </c>
      <c r="L11" s="282">
        <v>0</v>
      </c>
      <c r="M11" s="282">
        <v>0</v>
      </c>
      <c r="N11" s="282">
        <v>556320005</v>
      </c>
    </row>
    <row r="12" spans="1:14">
      <c r="A12" s="281">
        <v>5</v>
      </c>
      <c r="B12" s="283" t="s">
        <v>827</v>
      </c>
      <c r="C12" s="282">
        <v>1051243772.4887946</v>
      </c>
      <c r="D12" s="282">
        <v>0</v>
      </c>
      <c r="E12" s="282">
        <v>0</v>
      </c>
      <c r="F12" s="282">
        <v>0</v>
      </c>
      <c r="G12" s="282">
        <v>0</v>
      </c>
      <c r="H12" s="282">
        <v>0</v>
      </c>
      <c r="I12" s="282">
        <v>0</v>
      </c>
      <c r="J12" s="282">
        <v>0</v>
      </c>
      <c r="K12" s="282">
        <v>0</v>
      </c>
      <c r="L12" s="282">
        <v>0</v>
      </c>
      <c r="M12" s="282">
        <v>0</v>
      </c>
      <c r="N12" s="282">
        <v>1051243772.4887946</v>
      </c>
    </row>
    <row r="13" spans="1:14">
      <c r="A13" s="281">
        <v>6</v>
      </c>
      <c r="B13" s="283" t="s">
        <v>665</v>
      </c>
      <c r="C13" s="282">
        <v>0</v>
      </c>
      <c r="D13" s="282">
        <v>0</v>
      </c>
      <c r="E13" s="282">
        <v>0</v>
      </c>
      <c r="F13" s="282">
        <v>0</v>
      </c>
      <c r="G13" s="282">
        <v>2827667603.587256</v>
      </c>
      <c r="H13" s="282">
        <v>0</v>
      </c>
      <c r="I13" s="282">
        <v>0</v>
      </c>
      <c r="J13" s="282">
        <v>0</v>
      </c>
      <c r="K13" s="282">
        <v>0</v>
      </c>
      <c r="L13" s="282">
        <v>0</v>
      </c>
      <c r="M13" s="282">
        <v>322684237.79322803</v>
      </c>
      <c r="N13" s="282">
        <v>3150351841.3804841</v>
      </c>
    </row>
    <row r="14" spans="1:14">
      <c r="A14" s="281">
        <v>7</v>
      </c>
      <c r="B14" s="283" t="s">
        <v>671</v>
      </c>
      <c r="C14" s="282">
        <v>0</v>
      </c>
      <c r="D14" s="282">
        <v>0</v>
      </c>
      <c r="E14" s="282">
        <v>0</v>
      </c>
      <c r="F14" s="282">
        <v>0</v>
      </c>
      <c r="G14" s="282">
        <v>0</v>
      </c>
      <c r="H14" s="282">
        <v>0</v>
      </c>
      <c r="I14" s="282">
        <v>0</v>
      </c>
      <c r="J14" s="282">
        <v>0</v>
      </c>
      <c r="K14" s="282">
        <v>66478153.659999996</v>
      </c>
      <c r="L14" s="282">
        <v>0</v>
      </c>
      <c r="M14" s="282">
        <v>0</v>
      </c>
      <c r="N14" s="282">
        <v>66478153.659999996</v>
      </c>
    </row>
    <row r="15" spans="1:14">
      <c r="A15" s="281">
        <v>8</v>
      </c>
      <c r="B15" s="283" t="s">
        <v>828</v>
      </c>
      <c r="C15" s="282">
        <v>0</v>
      </c>
      <c r="D15" s="282">
        <v>0</v>
      </c>
      <c r="E15" s="282">
        <v>0</v>
      </c>
      <c r="F15" s="282">
        <v>0</v>
      </c>
      <c r="G15" s="282">
        <v>0</v>
      </c>
      <c r="H15" s="282">
        <v>0</v>
      </c>
      <c r="I15" s="282">
        <v>0</v>
      </c>
      <c r="J15" s="282">
        <v>13546848072.97044</v>
      </c>
      <c r="K15" s="282">
        <v>0</v>
      </c>
      <c r="L15" s="282">
        <v>0</v>
      </c>
      <c r="M15" s="282">
        <v>0</v>
      </c>
      <c r="N15" s="282">
        <v>13546848072.97044</v>
      </c>
    </row>
    <row r="16" spans="1:14">
      <c r="A16" s="281">
        <v>9</v>
      </c>
      <c r="B16" s="283" t="s">
        <v>829</v>
      </c>
      <c r="C16" s="282">
        <v>0</v>
      </c>
      <c r="D16" s="282">
        <v>0</v>
      </c>
      <c r="E16" s="282">
        <v>0</v>
      </c>
      <c r="F16" s="282">
        <v>0</v>
      </c>
      <c r="G16" s="282">
        <v>0</v>
      </c>
      <c r="H16" s="282">
        <v>0</v>
      </c>
      <c r="I16" s="282">
        <v>0</v>
      </c>
      <c r="J16" s="282">
        <v>0</v>
      </c>
      <c r="K16" s="282">
        <v>0</v>
      </c>
      <c r="L16" s="282">
        <v>0</v>
      </c>
      <c r="M16" s="282">
        <v>0</v>
      </c>
      <c r="N16" s="282">
        <v>0</v>
      </c>
    </row>
    <row r="17" spans="1:14">
      <c r="A17" s="281">
        <v>10</v>
      </c>
      <c r="B17" s="283" t="s">
        <v>831</v>
      </c>
      <c r="C17" s="282">
        <v>0</v>
      </c>
      <c r="D17" s="282">
        <v>0</v>
      </c>
      <c r="E17" s="282">
        <v>0</v>
      </c>
      <c r="F17" s="282">
        <v>4044427659.333333</v>
      </c>
      <c r="G17" s="282">
        <v>100927130425.37976</v>
      </c>
      <c r="H17" s="282">
        <v>0</v>
      </c>
      <c r="I17" s="282">
        <v>0</v>
      </c>
      <c r="J17" s="282">
        <v>2563807.4799999995</v>
      </c>
      <c r="K17" s="282">
        <v>44386788.479999997</v>
      </c>
      <c r="L17" s="282">
        <v>3074468.58</v>
      </c>
      <c r="M17" s="282">
        <v>215036815.27000001</v>
      </c>
      <c r="N17" s="282">
        <v>105236619964.52309</v>
      </c>
    </row>
    <row r="18" spans="1:14">
      <c r="A18" s="281">
        <v>11</v>
      </c>
      <c r="B18" s="283" t="s">
        <v>579</v>
      </c>
      <c r="C18" s="282">
        <v>4676034136.0415192</v>
      </c>
      <c r="D18" s="282">
        <v>0</v>
      </c>
      <c r="E18" s="282">
        <v>0</v>
      </c>
      <c r="F18" s="282">
        <v>4044427659.333333</v>
      </c>
      <c r="G18" s="282">
        <v>110027747758.54376</v>
      </c>
      <c r="H18" s="282">
        <v>0</v>
      </c>
      <c r="I18" s="282">
        <v>0</v>
      </c>
      <c r="J18" s="282">
        <v>13549411880.450439</v>
      </c>
      <c r="K18" s="282">
        <v>110864942.13999999</v>
      </c>
      <c r="L18" s="282">
        <v>3074468.58</v>
      </c>
      <c r="M18" s="282">
        <v>537721053.06322801</v>
      </c>
      <c r="N18" s="282">
        <v>132949281898.15228</v>
      </c>
    </row>
  </sheetData>
  <mergeCells count="1">
    <mergeCell ref="A1:F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D4FF5-A1DB-4A14-9E64-B597B5576EB6}">
  <sheetPr>
    <tabColor theme="3"/>
  </sheetPr>
  <dimension ref="A1:J18"/>
  <sheetViews>
    <sheetView showGridLines="0" workbookViewId="0">
      <selection activeCell="A6" sqref="A6:J9"/>
    </sheetView>
  </sheetViews>
  <sheetFormatPr baseColWidth="10" defaultColWidth="11.5546875" defaultRowHeight="14.25"/>
  <cols>
    <col min="2" max="2" width="22.33203125" customWidth="1"/>
    <col min="3" max="3" width="11.6640625" bestFit="1" customWidth="1"/>
    <col min="4" max="4" width="12.77734375" bestFit="1" customWidth="1"/>
    <col min="5" max="5" width="11.6640625" bestFit="1" customWidth="1"/>
    <col min="6" max="6" width="13.5546875" customWidth="1"/>
    <col min="7" max="7" width="11.6640625" bestFit="1" customWidth="1"/>
    <col min="8" max="8" width="13.88671875" customWidth="1"/>
    <col min="9" max="9" width="11.6640625" bestFit="1" customWidth="1"/>
    <col min="10" max="10" width="15.21875" customWidth="1"/>
  </cols>
  <sheetData>
    <row r="1" spans="1:10">
      <c r="A1" s="664" t="s">
        <v>118</v>
      </c>
      <c r="B1" s="664"/>
      <c r="C1" s="664"/>
      <c r="D1" s="664"/>
      <c r="E1" s="664"/>
      <c r="F1" s="664"/>
    </row>
    <row r="2" spans="1:10">
      <c r="A2" s="664"/>
      <c r="B2" s="664"/>
      <c r="C2" s="664"/>
      <c r="D2" s="664"/>
      <c r="E2" s="664"/>
      <c r="F2" s="664"/>
    </row>
    <row r="5" spans="1:10">
      <c r="A5" s="302" t="s">
        <v>176</v>
      </c>
    </row>
    <row r="6" spans="1:10">
      <c r="A6" s="281"/>
      <c r="B6" s="283"/>
      <c r="C6" s="109" t="s">
        <v>179</v>
      </c>
      <c r="D6" s="109" t="s">
        <v>180</v>
      </c>
      <c r="E6" s="109" t="s">
        <v>181</v>
      </c>
      <c r="F6" s="109" t="s">
        <v>208</v>
      </c>
      <c r="G6" s="109" t="s">
        <v>209</v>
      </c>
      <c r="H6" s="109" t="s">
        <v>344</v>
      </c>
      <c r="I6" s="109" t="s">
        <v>376</v>
      </c>
      <c r="J6" s="109" t="s">
        <v>399</v>
      </c>
    </row>
    <row r="7" spans="1:10" ht="14.25" customHeight="1">
      <c r="A7" s="281"/>
      <c r="B7" s="283"/>
      <c r="C7" s="724" t="s">
        <v>871</v>
      </c>
      <c r="D7" s="725"/>
      <c r="E7" s="725"/>
      <c r="F7" s="726"/>
      <c r="G7" s="724" t="s">
        <v>872</v>
      </c>
      <c r="H7" s="725"/>
      <c r="I7" s="725"/>
      <c r="J7" s="725"/>
    </row>
    <row r="8" spans="1:10" ht="14.25" customHeight="1">
      <c r="A8" s="281"/>
      <c r="B8" s="283" t="s">
        <v>873</v>
      </c>
      <c r="C8" s="724" t="s">
        <v>874</v>
      </c>
      <c r="D8" s="726"/>
      <c r="E8" s="724" t="s">
        <v>875</v>
      </c>
      <c r="F8" s="726"/>
      <c r="G8" s="724" t="s">
        <v>874</v>
      </c>
      <c r="H8" s="726"/>
      <c r="I8" s="724" t="s">
        <v>875</v>
      </c>
      <c r="J8" s="725"/>
    </row>
    <row r="9" spans="1:10">
      <c r="A9" s="281"/>
      <c r="B9" s="283"/>
      <c r="C9" s="283" t="s">
        <v>876</v>
      </c>
      <c r="D9" s="283" t="s">
        <v>877</v>
      </c>
      <c r="E9" s="283" t="s">
        <v>876</v>
      </c>
      <c r="F9" s="283" t="s">
        <v>877</v>
      </c>
      <c r="G9" s="283" t="s">
        <v>876</v>
      </c>
      <c r="H9" s="283" t="s">
        <v>877</v>
      </c>
      <c r="I9" s="283" t="s">
        <v>876</v>
      </c>
      <c r="J9" s="283" t="s">
        <v>877</v>
      </c>
    </row>
    <row r="10" spans="1:10">
      <c r="A10" s="281">
        <v>1</v>
      </c>
      <c r="B10" s="283" t="s">
        <v>878</v>
      </c>
      <c r="C10" s="282">
        <v>0</v>
      </c>
      <c r="D10" s="282">
        <v>17080000</v>
      </c>
      <c r="E10" s="282">
        <v>0</v>
      </c>
      <c r="F10" s="282">
        <v>0</v>
      </c>
      <c r="G10" s="282">
        <v>0</v>
      </c>
      <c r="H10" s="282">
        <v>0</v>
      </c>
      <c r="I10" s="282">
        <v>0</v>
      </c>
      <c r="J10" s="282">
        <v>0</v>
      </c>
    </row>
    <row r="11" spans="1:10">
      <c r="A11" s="281">
        <v>2</v>
      </c>
      <c r="B11" s="283" t="s">
        <v>879</v>
      </c>
      <c r="C11" s="282">
        <v>0</v>
      </c>
      <c r="D11" s="282">
        <v>3404597228</v>
      </c>
      <c r="E11" s="282">
        <v>0</v>
      </c>
      <c r="F11" s="282">
        <v>0</v>
      </c>
      <c r="G11" s="282">
        <v>0</v>
      </c>
      <c r="H11" s="282">
        <v>0</v>
      </c>
      <c r="I11" s="282">
        <v>0</v>
      </c>
      <c r="J11" s="282">
        <v>0</v>
      </c>
    </row>
    <row r="12" spans="1:10">
      <c r="A12" s="281">
        <v>3</v>
      </c>
      <c r="B12" s="283" t="s">
        <v>880</v>
      </c>
      <c r="C12" s="282">
        <v>0</v>
      </c>
      <c r="D12" s="282">
        <v>0</v>
      </c>
      <c r="E12" s="282">
        <v>0</v>
      </c>
      <c r="F12" s="282">
        <v>0</v>
      </c>
      <c r="G12" s="282">
        <v>0</v>
      </c>
      <c r="H12" s="282">
        <v>0</v>
      </c>
      <c r="I12" s="282">
        <v>0</v>
      </c>
      <c r="J12" s="282">
        <v>0</v>
      </c>
    </row>
    <row r="13" spans="1:10">
      <c r="A13" s="281">
        <v>4</v>
      </c>
      <c r="B13" s="283" t="s">
        <v>881</v>
      </c>
      <c r="C13" s="282">
        <v>0</v>
      </c>
      <c r="D13" s="282">
        <v>0</v>
      </c>
      <c r="E13" s="282">
        <v>0</v>
      </c>
      <c r="F13" s="282">
        <v>0</v>
      </c>
      <c r="G13" s="282">
        <v>0</v>
      </c>
      <c r="H13" s="282">
        <v>0</v>
      </c>
      <c r="I13" s="282">
        <v>0</v>
      </c>
      <c r="J13" s="282">
        <v>0</v>
      </c>
    </row>
    <row r="14" spans="1:10">
      <c r="A14" s="281">
        <v>5</v>
      </c>
      <c r="B14" s="283" t="s">
        <v>882</v>
      </c>
      <c r="C14" s="282">
        <v>0</v>
      </c>
      <c r="D14" s="282">
        <v>0</v>
      </c>
      <c r="E14" s="282">
        <v>0</v>
      </c>
      <c r="F14" s="282">
        <v>0</v>
      </c>
      <c r="G14" s="282">
        <v>0</v>
      </c>
      <c r="H14" s="282">
        <v>0</v>
      </c>
      <c r="I14" s="282">
        <v>0</v>
      </c>
      <c r="J14" s="282">
        <v>0</v>
      </c>
    </row>
    <row r="15" spans="1:10">
      <c r="A15" s="281">
        <v>6</v>
      </c>
      <c r="B15" s="283" t="s">
        <v>883</v>
      </c>
      <c r="C15" s="282">
        <v>0</v>
      </c>
      <c r="D15" s="282">
        <v>0</v>
      </c>
      <c r="E15" s="282">
        <v>0</v>
      </c>
      <c r="F15" s="282">
        <v>0</v>
      </c>
      <c r="G15" s="282">
        <v>0</v>
      </c>
      <c r="H15" s="282">
        <v>0</v>
      </c>
      <c r="I15" s="282">
        <v>0</v>
      </c>
      <c r="J15" s="282">
        <v>0</v>
      </c>
    </row>
    <row r="16" spans="1:10">
      <c r="A16" s="281">
        <v>7</v>
      </c>
      <c r="B16" s="283" t="s">
        <v>884</v>
      </c>
      <c r="C16" s="282">
        <v>0</v>
      </c>
      <c r="D16" s="282">
        <v>0</v>
      </c>
      <c r="E16" s="282">
        <v>0</v>
      </c>
      <c r="F16" s="282">
        <v>0</v>
      </c>
      <c r="G16" s="282">
        <v>0</v>
      </c>
      <c r="H16" s="282">
        <v>0</v>
      </c>
      <c r="I16" s="282">
        <v>0</v>
      </c>
      <c r="J16" s="282">
        <v>0</v>
      </c>
    </row>
    <row r="17" spans="1:10">
      <c r="A17" s="281">
        <v>8</v>
      </c>
      <c r="B17" s="283" t="s">
        <v>885</v>
      </c>
      <c r="C17" s="282">
        <v>0</v>
      </c>
      <c r="D17" s="282">
        <v>0</v>
      </c>
      <c r="E17" s="282">
        <v>0</v>
      </c>
      <c r="F17" s="282">
        <v>0</v>
      </c>
      <c r="G17" s="282">
        <v>0</v>
      </c>
      <c r="H17" s="282">
        <v>0</v>
      </c>
      <c r="I17" s="282">
        <v>0</v>
      </c>
      <c r="J17" s="282">
        <v>0</v>
      </c>
    </row>
    <row r="18" spans="1:10">
      <c r="A18" s="281">
        <v>9</v>
      </c>
      <c r="B18" s="283" t="s">
        <v>207</v>
      </c>
      <c r="C18" s="282">
        <v>0</v>
      </c>
      <c r="D18" s="282">
        <v>3421677228</v>
      </c>
      <c r="E18" s="282">
        <v>0</v>
      </c>
      <c r="F18" s="282">
        <v>0</v>
      </c>
      <c r="G18" s="282">
        <v>0</v>
      </c>
      <c r="H18" s="282">
        <v>0</v>
      </c>
      <c r="I18" s="282">
        <v>0</v>
      </c>
      <c r="J18" s="282">
        <v>0</v>
      </c>
    </row>
  </sheetData>
  <mergeCells count="7">
    <mergeCell ref="A1:F2"/>
    <mergeCell ref="C7:F7"/>
    <mergeCell ref="G7:J7"/>
    <mergeCell ref="C8:D8"/>
    <mergeCell ref="E8:F8"/>
    <mergeCell ref="G8:H8"/>
    <mergeCell ref="I8:J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9ED3-4971-456C-AAAF-0D5B94FA0F28}">
  <sheetPr>
    <tabColor theme="3"/>
  </sheetPr>
  <dimension ref="A1:E10"/>
  <sheetViews>
    <sheetView workbookViewId="0">
      <selection activeCell="F22" sqref="F22"/>
    </sheetView>
  </sheetViews>
  <sheetFormatPr baseColWidth="10" defaultRowHeight="14.25"/>
  <cols>
    <col min="3" max="3" width="56.6640625" customWidth="1"/>
    <col min="4" max="4" width="44.44140625" customWidth="1"/>
  </cols>
  <sheetData>
    <row r="1" spans="1:5">
      <c r="A1" s="672" t="s">
        <v>138</v>
      </c>
      <c r="B1" s="672"/>
      <c r="C1" s="672"/>
      <c r="D1" s="672"/>
      <c r="E1" s="672"/>
    </row>
    <row r="2" spans="1:5">
      <c r="A2" s="672"/>
      <c r="B2" s="672"/>
      <c r="C2" s="672"/>
      <c r="D2" s="672"/>
      <c r="E2" s="672"/>
    </row>
    <row r="6" spans="1:5">
      <c r="A6" s="254" t="s">
        <v>276</v>
      </c>
      <c r="B6" s="254" t="s">
        <v>277</v>
      </c>
      <c r="C6" s="264" t="s">
        <v>278</v>
      </c>
      <c r="D6" s="264"/>
    </row>
    <row r="7" spans="1:5" ht="280.5">
      <c r="A7" s="254" t="s">
        <v>1374</v>
      </c>
      <c r="B7" s="254" t="s">
        <v>280</v>
      </c>
      <c r="C7" s="264" t="s">
        <v>1372</v>
      </c>
      <c r="D7" s="288" t="s">
        <v>1562</v>
      </c>
    </row>
    <row r="8" spans="1:5" ht="102">
      <c r="A8" s="254" t="s">
        <v>1375</v>
      </c>
      <c r="B8" s="254" t="s">
        <v>283</v>
      </c>
      <c r="C8" s="264" t="s">
        <v>1373</v>
      </c>
      <c r="D8" s="288"/>
    </row>
    <row r="9" spans="1:5" ht="98.25" customHeight="1">
      <c r="A9" s="254" t="s">
        <v>1376</v>
      </c>
      <c r="B9" s="254" t="s">
        <v>291</v>
      </c>
      <c r="C9" s="264" t="s">
        <v>1371</v>
      </c>
      <c r="D9" s="288" t="s">
        <v>1564</v>
      </c>
    </row>
    <row r="10" spans="1:5" ht="54" customHeight="1">
      <c r="A10" s="254" t="s">
        <v>1377</v>
      </c>
      <c r="B10" s="254" t="s">
        <v>1369</v>
      </c>
      <c r="C10" s="264" t="s">
        <v>1370</v>
      </c>
      <c r="D10" s="287"/>
    </row>
  </sheetData>
  <mergeCells count="1">
    <mergeCell ref="A1:E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2462-8C91-4971-BB36-55AB4E0946DA}">
  <sheetPr>
    <tabColor theme="3"/>
  </sheetPr>
  <dimension ref="A1:L11"/>
  <sheetViews>
    <sheetView showGridLines="0" zoomScaleNormal="100" workbookViewId="0">
      <selection sqref="A1:L2"/>
    </sheetView>
  </sheetViews>
  <sheetFormatPr baseColWidth="10" defaultColWidth="11.5546875" defaultRowHeight="14.25"/>
  <cols>
    <col min="1" max="1" width="23.88671875" customWidth="1"/>
    <col min="2" max="2" width="19.44140625" customWidth="1"/>
    <col min="3" max="3" width="43.33203125" bestFit="1" customWidth="1"/>
    <col min="4" max="4" width="150.109375" customWidth="1"/>
  </cols>
  <sheetData>
    <row r="1" spans="1:12">
      <c r="A1" s="664" t="s">
        <v>150</v>
      </c>
      <c r="B1" s="664"/>
      <c r="C1" s="664"/>
      <c r="D1" s="664"/>
      <c r="E1" s="664"/>
      <c r="F1" s="664"/>
      <c r="G1" s="664"/>
      <c r="H1" s="664"/>
      <c r="I1" s="664"/>
      <c r="J1" s="664"/>
      <c r="K1" s="664"/>
      <c r="L1" s="664"/>
    </row>
    <row r="2" spans="1:12">
      <c r="A2" s="664"/>
      <c r="B2" s="664"/>
      <c r="C2" s="664"/>
      <c r="D2" s="664"/>
      <c r="E2" s="664"/>
      <c r="F2" s="664"/>
      <c r="G2" s="664"/>
      <c r="H2" s="664"/>
      <c r="I2" s="664"/>
      <c r="J2" s="664"/>
      <c r="K2" s="664"/>
      <c r="L2" s="664"/>
    </row>
    <row r="3" spans="1:12" ht="15">
      <c r="A3" s="249"/>
      <c r="B3" s="250"/>
      <c r="C3" s="250"/>
      <c r="D3" s="250"/>
    </row>
    <row r="4" spans="1:12" ht="15">
      <c r="A4" s="249"/>
      <c r="B4" s="250"/>
      <c r="C4" s="250"/>
      <c r="D4" s="250"/>
    </row>
    <row r="5" spans="1:12" ht="15">
      <c r="A5" s="250"/>
      <c r="B5" s="250"/>
      <c r="C5" s="250"/>
      <c r="D5" s="250"/>
    </row>
    <row r="6" spans="1:12">
      <c r="A6" s="254" t="s">
        <v>276</v>
      </c>
      <c r="B6" s="17" t="s">
        <v>277</v>
      </c>
      <c r="C6" s="17"/>
      <c r="D6" s="17" t="s">
        <v>285</v>
      </c>
    </row>
    <row r="7" spans="1:12" ht="102">
      <c r="A7" s="424" t="s">
        <v>1517</v>
      </c>
      <c r="B7" s="255" t="s">
        <v>280</v>
      </c>
      <c r="C7" s="16" t="s">
        <v>886</v>
      </c>
      <c r="D7" s="459" t="s">
        <v>1533</v>
      </c>
    </row>
    <row r="8" spans="1:12" ht="140.25">
      <c r="A8" s="461" t="s">
        <v>1516</v>
      </c>
      <c r="B8" s="256" t="s">
        <v>283</v>
      </c>
      <c r="C8" s="462" t="s">
        <v>1512</v>
      </c>
      <c r="D8" s="457" t="s">
        <v>1532</v>
      </c>
    </row>
    <row r="9" spans="1:12" ht="76.5">
      <c r="A9" s="451" t="s">
        <v>1518</v>
      </c>
      <c r="B9" s="264" t="s">
        <v>291</v>
      </c>
      <c r="C9" s="450" t="s">
        <v>1513</v>
      </c>
      <c r="D9" s="458" t="s">
        <v>1531</v>
      </c>
    </row>
    <row r="10" spans="1:12" ht="127.5">
      <c r="A10" s="451" t="s">
        <v>1518</v>
      </c>
      <c r="B10" s="264" t="s">
        <v>294</v>
      </c>
      <c r="C10" s="449" t="s">
        <v>1514</v>
      </c>
      <c r="D10" s="460" t="s">
        <v>1530</v>
      </c>
    </row>
    <row r="11" spans="1:12" ht="51">
      <c r="A11" s="451" t="s">
        <v>1519</v>
      </c>
      <c r="B11" s="264" t="s">
        <v>296</v>
      </c>
      <c r="C11" s="450" t="s">
        <v>1515</v>
      </c>
      <c r="D11" s="460" t="s">
        <v>1529</v>
      </c>
    </row>
  </sheetData>
  <mergeCells count="1">
    <mergeCell ref="A1:L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92468-073E-4BBA-A58A-3C4DE9CD3A9C}">
  <sheetPr>
    <tabColor theme="3"/>
    <pageSetUpPr fitToPage="1"/>
  </sheetPr>
  <dimension ref="A1:M28"/>
  <sheetViews>
    <sheetView showGridLines="0" topLeftCell="A7" zoomScaleNormal="100" zoomScalePageLayoutView="80" workbookViewId="0">
      <selection activeCell="G23" sqref="G23"/>
    </sheetView>
  </sheetViews>
  <sheetFormatPr baseColWidth="10" defaultColWidth="7.33203125" defaultRowHeight="14.25"/>
  <cols>
    <col min="1" max="1" width="5.77734375" customWidth="1"/>
    <col min="2" max="2" width="45.5546875" customWidth="1"/>
    <col min="3" max="4" width="12.109375" customWidth="1"/>
    <col min="5" max="5" width="11.33203125" style="353" customWidth="1"/>
    <col min="6" max="6" width="10.44140625" customWidth="1"/>
    <col min="7" max="7" width="9.77734375" bestFit="1" customWidth="1"/>
    <col min="8" max="8" width="9.77734375" customWidth="1"/>
    <col min="9" max="10" width="10.44140625" customWidth="1"/>
    <col min="11" max="11" width="9.6640625" customWidth="1"/>
    <col min="12" max="12" width="9" customWidth="1"/>
    <col min="13" max="13" width="9.77734375" customWidth="1"/>
  </cols>
  <sheetData>
    <row r="1" spans="1:13" hidden="1"/>
    <row r="2" spans="1:13" hidden="1">
      <c r="F2" s="402"/>
    </row>
    <row r="3" spans="1:13" ht="14.85" hidden="1" customHeight="1">
      <c r="A3" s="729" t="s">
        <v>1267</v>
      </c>
      <c r="B3" s="732"/>
      <c r="C3" s="732"/>
      <c r="D3" s="733"/>
      <c r="F3" s="1"/>
    </row>
    <row r="4" spans="1:13" ht="14.85" hidden="1" customHeight="1">
      <c r="A4" s="730"/>
      <c r="B4" s="734"/>
      <c r="C4" s="734"/>
      <c r="D4" s="735"/>
    </row>
    <row r="5" spans="1:13" ht="14.85" hidden="1" customHeight="1">
      <c r="A5" s="731"/>
      <c r="B5" s="732"/>
      <c r="C5" s="732"/>
      <c r="D5" s="733"/>
    </row>
    <row r="6" spans="1:13" hidden="1">
      <c r="A6" s="403"/>
      <c r="B6" s="404"/>
      <c r="C6" s="404"/>
      <c r="D6" s="404"/>
    </row>
    <row r="7" spans="1:13" s="374" customFormat="1" ht="18">
      <c r="A7" s="405" t="s">
        <v>1567</v>
      </c>
      <c r="B7" s="406"/>
    </row>
    <row r="8" spans="1:13" s="374" customFormat="1"/>
    <row r="9" spans="1:13" s="374" customFormat="1">
      <c r="A9"/>
    </row>
    <row r="10" spans="1:13" s="374" customFormat="1">
      <c r="A10"/>
    </row>
    <row r="11" spans="1:13" ht="27" customHeight="1">
      <c r="A11" s="17"/>
      <c r="B11" s="17"/>
      <c r="C11" s="17" t="s">
        <v>179</v>
      </c>
      <c r="D11" s="17" t="s">
        <v>180</v>
      </c>
      <c r="E11" s="17" t="s">
        <v>181</v>
      </c>
      <c r="F11" s="17" t="s">
        <v>208</v>
      </c>
      <c r="G11" s="17" t="s">
        <v>209</v>
      </c>
      <c r="H11" s="17" t="s">
        <v>344</v>
      </c>
      <c r="I11" s="17" t="s">
        <v>376</v>
      </c>
      <c r="J11" s="17" t="s">
        <v>399</v>
      </c>
      <c r="K11" s="17" t="s">
        <v>864</v>
      </c>
      <c r="L11" s="17" t="s">
        <v>865</v>
      </c>
      <c r="M11" s="17" t="s">
        <v>866</v>
      </c>
    </row>
    <row r="12" spans="1:13" ht="24.75" customHeight="1">
      <c r="A12" s="17"/>
      <c r="B12" s="17" t="s">
        <v>1565</v>
      </c>
      <c r="C12" s="504">
        <v>46022</v>
      </c>
      <c r="D12" s="504">
        <v>45657</v>
      </c>
      <c r="E12" s="504">
        <v>45291</v>
      </c>
      <c r="F12" s="504">
        <v>44926</v>
      </c>
      <c r="G12" s="504">
        <v>44561</v>
      </c>
      <c r="H12" s="504">
        <v>44196</v>
      </c>
      <c r="I12" s="504">
        <v>43830</v>
      </c>
      <c r="J12" s="504">
        <v>43465</v>
      </c>
      <c r="K12" s="504">
        <v>43100</v>
      </c>
      <c r="L12" s="504">
        <v>42735</v>
      </c>
      <c r="M12" s="17" t="s">
        <v>1268</v>
      </c>
    </row>
    <row r="13" spans="1:13" ht="24.75" customHeight="1">
      <c r="A13" s="736" t="s">
        <v>1568</v>
      </c>
      <c r="B13" s="737"/>
      <c r="C13" s="737"/>
      <c r="D13" s="737"/>
      <c r="E13" s="737"/>
      <c r="F13" s="737"/>
      <c r="G13" s="737"/>
      <c r="H13" s="737"/>
      <c r="I13" s="737"/>
      <c r="J13" s="737"/>
      <c r="K13" s="737"/>
      <c r="L13" s="737"/>
      <c r="M13" s="738"/>
    </row>
    <row r="14" spans="1:13" ht="27">
      <c r="A14" s="597">
        <v>1</v>
      </c>
      <c r="B14" s="598" t="s">
        <v>1269</v>
      </c>
      <c r="C14" s="599">
        <v>0</v>
      </c>
      <c r="D14" s="600">
        <v>28890</v>
      </c>
      <c r="E14" s="600">
        <v>21298</v>
      </c>
      <c r="F14" s="599">
        <v>0</v>
      </c>
      <c r="G14" s="599">
        <v>0</v>
      </c>
      <c r="H14" s="599">
        <v>0</v>
      </c>
      <c r="I14" s="599">
        <v>0</v>
      </c>
      <c r="J14" s="599">
        <v>0</v>
      </c>
      <c r="K14" s="599">
        <v>0</v>
      </c>
      <c r="L14" s="599">
        <v>0</v>
      </c>
      <c r="M14" s="600">
        <v>25094</v>
      </c>
    </row>
    <row r="15" spans="1:13" ht="15">
      <c r="A15" s="597">
        <v>2</v>
      </c>
      <c r="B15" s="598" t="s">
        <v>1270</v>
      </c>
      <c r="C15" s="600">
        <v>0</v>
      </c>
      <c r="D15" s="601">
        <v>1</v>
      </c>
      <c r="E15" s="601">
        <v>1</v>
      </c>
      <c r="F15" s="600">
        <v>0</v>
      </c>
      <c r="G15" s="600">
        <v>0</v>
      </c>
      <c r="H15" s="600">
        <v>0</v>
      </c>
      <c r="I15" s="600">
        <v>0</v>
      </c>
      <c r="J15" s="600">
        <v>0</v>
      </c>
      <c r="K15" s="600">
        <v>0</v>
      </c>
      <c r="L15" s="600">
        <v>0</v>
      </c>
      <c r="M15" s="600">
        <v>1</v>
      </c>
    </row>
    <row r="16" spans="1:13" ht="15">
      <c r="A16" s="597">
        <v>3</v>
      </c>
      <c r="B16" s="598" t="s">
        <v>1271</v>
      </c>
      <c r="C16" s="599">
        <v>0</v>
      </c>
      <c r="D16" s="599">
        <v>0</v>
      </c>
      <c r="E16" s="599">
        <v>0</v>
      </c>
      <c r="F16" s="599">
        <v>0</v>
      </c>
      <c r="G16" s="599">
        <v>0</v>
      </c>
      <c r="H16" s="599">
        <v>0</v>
      </c>
      <c r="I16" s="599">
        <v>0</v>
      </c>
      <c r="J16" s="599">
        <v>0</v>
      </c>
      <c r="K16" s="599">
        <v>0</v>
      </c>
      <c r="L16" s="599">
        <v>0</v>
      </c>
      <c r="M16" s="599">
        <v>0</v>
      </c>
    </row>
    <row r="17" spans="1:13" ht="15">
      <c r="A17" s="597">
        <v>4</v>
      </c>
      <c r="B17" s="598" t="s">
        <v>1272</v>
      </c>
      <c r="C17" s="599">
        <v>0</v>
      </c>
      <c r="D17" s="599">
        <v>0</v>
      </c>
      <c r="E17" s="599">
        <v>0</v>
      </c>
      <c r="F17" s="599">
        <v>0</v>
      </c>
      <c r="G17" s="599">
        <v>0</v>
      </c>
      <c r="H17" s="599">
        <v>0</v>
      </c>
      <c r="I17" s="599">
        <v>0</v>
      </c>
      <c r="J17" s="599">
        <v>0</v>
      </c>
      <c r="K17" s="599">
        <v>0</v>
      </c>
      <c r="L17" s="599">
        <v>0</v>
      </c>
      <c r="M17" s="599">
        <v>0</v>
      </c>
    </row>
    <row r="18" spans="1:13" ht="27">
      <c r="A18" s="597">
        <v>5</v>
      </c>
      <c r="B18" s="598" t="s">
        <v>1273</v>
      </c>
      <c r="C18" s="599">
        <f t="shared" ref="C18:M18" si="0">C14</f>
        <v>0</v>
      </c>
      <c r="D18" s="600">
        <f t="shared" si="0"/>
        <v>28890</v>
      </c>
      <c r="E18" s="600">
        <f t="shared" si="0"/>
        <v>21298</v>
      </c>
      <c r="F18" s="599">
        <f t="shared" si="0"/>
        <v>0</v>
      </c>
      <c r="G18" s="599">
        <f t="shared" si="0"/>
        <v>0</v>
      </c>
      <c r="H18" s="599">
        <f t="shared" si="0"/>
        <v>0</v>
      </c>
      <c r="I18" s="599">
        <f t="shared" si="0"/>
        <v>0</v>
      </c>
      <c r="J18" s="599">
        <f t="shared" si="0"/>
        <v>0</v>
      </c>
      <c r="K18" s="599">
        <f t="shared" si="0"/>
        <v>0</v>
      </c>
      <c r="L18" s="599">
        <f t="shared" si="0"/>
        <v>0</v>
      </c>
      <c r="M18" s="600">
        <f t="shared" si="0"/>
        <v>25094</v>
      </c>
    </row>
    <row r="19" spans="1:13">
      <c r="A19" s="727" t="s">
        <v>1274</v>
      </c>
      <c r="B19" s="728"/>
      <c r="C19" s="728"/>
      <c r="D19" s="728"/>
      <c r="E19" s="728"/>
      <c r="F19" s="728"/>
      <c r="G19" s="728"/>
      <c r="H19" s="728"/>
      <c r="I19" s="728"/>
      <c r="J19" s="728"/>
      <c r="K19" s="728"/>
      <c r="L19" s="728"/>
      <c r="M19" s="739"/>
    </row>
    <row r="20" spans="1:13" ht="15">
      <c r="A20" s="407">
        <v>6</v>
      </c>
      <c r="B20" s="408" t="s">
        <v>1269</v>
      </c>
      <c r="C20" s="463">
        <v>0</v>
      </c>
      <c r="D20" s="464">
        <v>0</v>
      </c>
      <c r="E20" s="464">
        <v>0</v>
      </c>
      <c r="F20" s="464">
        <v>0</v>
      </c>
      <c r="G20" s="464">
        <v>0</v>
      </c>
      <c r="H20" s="464">
        <v>0</v>
      </c>
      <c r="I20" s="464">
        <v>0</v>
      </c>
      <c r="J20" s="464">
        <v>0</v>
      </c>
      <c r="K20" s="464">
        <v>0</v>
      </c>
      <c r="L20" s="464">
        <v>0</v>
      </c>
      <c r="M20" s="464">
        <v>0</v>
      </c>
    </row>
    <row r="21" spans="1:13" ht="15">
      <c r="A21" s="407">
        <v>7</v>
      </c>
      <c r="B21" s="408" t="s">
        <v>1270</v>
      </c>
      <c r="C21" s="464">
        <v>0</v>
      </c>
      <c r="D21" s="464">
        <v>0</v>
      </c>
      <c r="E21" s="464">
        <v>0</v>
      </c>
      <c r="F21" s="464">
        <v>0</v>
      </c>
      <c r="G21" s="464">
        <v>0</v>
      </c>
      <c r="H21" s="464">
        <v>0</v>
      </c>
      <c r="I21" s="464">
        <v>0</v>
      </c>
      <c r="J21" s="464">
        <v>0</v>
      </c>
      <c r="K21" s="464">
        <v>0</v>
      </c>
      <c r="L21" s="464">
        <v>0</v>
      </c>
      <c r="M21" s="464">
        <v>0</v>
      </c>
    </row>
    <row r="22" spans="1:13" ht="15">
      <c r="A22" s="407">
        <v>8</v>
      </c>
      <c r="B22" s="408" t="s">
        <v>1271</v>
      </c>
      <c r="C22" s="464">
        <v>0</v>
      </c>
      <c r="D22" s="464">
        <v>0</v>
      </c>
      <c r="E22" s="464">
        <v>0</v>
      </c>
      <c r="F22" s="464">
        <v>0</v>
      </c>
      <c r="G22" s="464">
        <v>0</v>
      </c>
      <c r="H22" s="464">
        <v>0</v>
      </c>
      <c r="I22" s="464">
        <v>0</v>
      </c>
      <c r="J22" s="464">
        <v>0</v>
      </c>
      <c r="K22" s="464">
        <v>0</v>
      </c>
      <c r="L22" s="464">
        <v>0</v>
      </c>
      <c r="M22" s="464">
        <v>0</v>
      </c>
    </row>
    <row r="23" spans="1:13" ht="15">
      <c r="A23" s="407">
        <v>9</v>
      </c>
      <c r="B23" s="408" t="s">
        <v>1272</v>
      </c>
      <c r="C23" s="464">
        <v>0</v>
      </c>
      <c r="D23" s="464">
        <v>0</v>
      </c>
      <c r="E23" s="464">
        <v>0</v>
      </c>
      <c r="F23" s="464">
        <v>0</v>
      </c>
      <c r="G23" s="464">
        <v>0</v>
      </c>
      <c r="H23" s="464">
        <v>0</v>
      </c>
      <c r="I23" s="464">
        <v>0</v>
      </c>
      <c r="J23" s="464">
        <v>0</v>
      </c>
      <c r="K23" s="464">
        <v>0</v>
      </c>
      <c r="L23" s="464">
        <v>0</v>
      </c>
      <c r="M23" s="464">
        <v>0</v>
      </c>
    </row>
    <row r="24" spans="1:13" ht="24">
      <c r="A24" s="407">
        <v>10</v>
      </c>
      <c r="B24" s="408" t="s">
        <v>1273</v>
      </c>
      <c r="C24" s="463">
        <v>0</v>
      </c>
      <c r="D24" s="463">
        <v>0</v>
      </c>
      <c r="E24" s="463">
        <v>0</v>
      </c>
      <c r="F24" s="463">
        <v>0</v>
      </c>
      <c r="G24" s="463">
        <v>0</v>
      </c>
      <c r="H24" s="463">
        <v>0</v>
      </c>
      <c r="I24" s="463">
        <v>0</v>
      </c>
      <c r="J24" s="463">
        <v>0</v>
      </c>
      <c r="K24" s="463">
        <v>0</v>
      </c>
      <c r="L24" s="463">
        <v>0</v>
      </c>
      <c r="M24" s="463">
        <v>0</v>
      </c>
    </row>
    <row r="25" spans="1:13">
      <c r="A25" s="727" t="s">
        <v>1275</v>
      </c>
      <c r="B25" s="728"/>
      <c r="C25" s="728"/>
      <c r="D25" s="728"/>
      <c r="E25" s="728"/>
      <c r="F25" s="728"/>
      <c r="G25" s="728"/>
      <c r="H25" s="728"/>
      <c r="I25" s="728"/>
      <c r="J25" s="728"/>
      <c r="K25" s="728"/>
      <c r="L25" s="728"/>
      <c r="M25" s="505"/>
    </row>
    <row r="26" spans="1:13">
      <c r="A26" s="409">
        <v>11</v>
      </c>
      <c r="B26" s="410" t="s">
        <v>1276</v>
      </c>
      <c r="C26" s="411"/>
      <c r="D26" s="412"/>
      <c r="E26" s="412"/>
      <c r="F26" s="412"/>
      <c r="G26" s="412"/>
      <c r="H26" s="412"/>
      <c r="I26" s="412"/>
      <c r="J26" s="412"/>
      <c r="K26" s="412"/>
      <c r="L26" s="412"/>
      <c r="M26" s="413"/>
    </row>
    <row r="27" spans="1:13">
      <c r="A27" s="409">
        <v>12</v>
      </c>
      <c r="B27" s="410" t="s">
        <v>1276</v>
      </c>
      <c r="C27" s="411"/>
      <c r="D27" s="412"/>
      <c r="E27" s="412"/>
      <c r="F27" s="412"/>
      <c r="G27" s="412"/>
      <c r="H27" s="412"/>
      <c r="I27" s="412"/>
      <c r="J27" s="412"/>
      <c r="K27" s="412"/>
      <c r="L27" s="412"/>
      <c r="M27" s="413"/>
    </row>
    <row r="28" spans="1:13">
      <c r="A28" s="409">
        <v>13</v>
      </c>
      <c r="B28" s="410" t="s">
        <v>1276</v>
      </c>
      <c r="C28" s="411"/>
      <c r="D28" s="412"/>
      <c r="E28" s="412"/>
      <c r="F28" s="412"/>
      <c r="G28" s="412"/>
      <c r="H28" s="412"/>
      <c r="I28" s="412"/>
      <c r="J28" s="412"/>
      <c r="K28" s="412"/>
      <c r="L28" s="412"/>
      <c r="M28" s="413"/>
    </row>
  </sheetData>
  <mergeCells count="7">
    <mergeCell ref="A25:L25"/>
    <mergeCell ref="A3:A5"/>
    <mergeCell ref="B3:D3"/>
    <mergeCell ref="B4:D4"/>
    <mergeCell ref="B5:D5"/>
    <mergeCell ref="A13:M13"/>
    <mergeCell ref="A19:M19"/>
  </mergeCells>
  <pageMargins left="0.70866141732283472" right="0.70866141732283472" top="0.74803149606299213" bottom="0.74803149606299213" header="0.31496062992125984" footer="0.31496062992125984"/>
  <pageSetup paperSize="9" scale="63" orientation="landscape" r:id="rId1"/>
  <headerFooter>
    <oddHeader>&amp;CEN
Annex XXXI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F4D8-B28A-4BFF-9793-CF9098356BF5}">
  <sheetPr>
    <tabColor theme="3"/>
    <pageSetUpPr fitToPage="1"/>
  </sheetPr>
  <dimension ref="A1:G34"/>
  <sheetViews>
    <sheetView showGridLines="0" topLeftCell="A7" zoomScale="79" zoomScaleNormal="100" zoomScalePageLayoutView="90" workbookViewId="0">
      <selection activeCell="F12" sqref="F12"/>
    </sheetView>
  </sheetViews>
  <sheetFormatPr baseColWidth="10" defaultColWidth="7.33203125" defaultRowHeight="14.25"/>
  <cols>
    <col min="1" max="1" width="12.109375" customWidth="1"/>
    <col min="2" max="2" width="41.5546875" customWidth="1"/>
    <col min="3" max="3" width="21.77734375" customWidth="1"/>
    <col min="4" max="5" width="19.77734375" customWidth="1"/>
    <col min="6" max="6" width="31.5546875" customWidth="1"/>
    <col min="7" max="7" width="14.44140625" customWidth="1"/>
    <col min="8" max="9" width="8.109375" customWidth="1"/>
  </cols>
  <sheetData>
    <row r="1" spans="1:7" hidden="1"/>
    <row r="2" spans="1:7" hidden="1"/>
    <row r="3" spans="1:7" ht="14.85" hidden="1" customHeight="1">
      <c r="A3" s="729" t="s">
        <v>1267</v>
      </c>
      <c r="B3" s="741" t="s">
        <v>1277</v>
      </c>
      <c r="C3" s="732"/>
      <c r="D3" s="732"/>
      <c r="E3" s="732"/>
      <c r="F3" s="732"/>
      <c r="G3" s="732"/>
    </row>
    <row r="4" spans="1:7" ht="14.85" hidden="1" customHeight="1">
      <c r="A4" s="730"/>
      <c r="B4" s="742" t="s">
        <v>1278</v>
      </c>
      <c r="C4" s="734"/>
      <c r="D4" s="734"/>
      <c r="E4" s="734"/>
      <c r="F4" s="734"/>
      <c r="G4" s="734"/>
    </row>
    <row r="5" spans="1:7" ht="14.85" hidden="1" customHeight="1">
      <c r="A5" s="731"/>
      <c r="B5" s="741" t="s">
        <v>1279</v>
      </c>
      <c r="C5" s="732"/>
      <c r="D5" s="732"/>
      <c r="E5" s="732"/>
      <c r="F5" s="732"/>
      <c r="G5" s="732"/>
    </row>
    <row r="6" spans="1:7" hidden="1">
      <c r="A6" s="403"/>
      <c r="B6" s="404"/>
      <c r="C6" s="404"/>
      <c r="D6" s="404"/>
      <c r="E6" s="404"/>
      <c r="F6" s="404"/>
      <c r="G6" s="404"/>
    </row>
    <row r="7" spans="1:7" s="374" customFormat="1" ht="18">
      <c r="A7" s="405" t="s">
        <v>1621</v>
      </c>
      <c r="D7" s="406"/>
      <c r="E7" s="406"/>
    </row>
    <row r="8" spans="1:7" s="374" customFormat="1"/>
    <row r="9" spans="1:7" s="374" customFormat="1">
      <c r="A9"/>
      <c r="C9" s="414"/>
    </row>
    <row r="10" spans="1:7" ht="24" customHeight="1">
      <c r="A10" s="506"/>
      <c r="B10" s="507"/>
      <c r="C10" s="508" t="s">
        <v>179</v>
      </c>
      <c r="D10" s="508" t="s">
        <v>180</v>
      </c>
      <c r="E10" s="508" t="s">
        <v>181</v>
      </c>
      <c r="F10" s="508" t="s">
        <v>208</v>
      </c>
      <c r="G10" s="374"/>
    </row>
    <row r="11" spans="1:7" ht="24" customHeight="1">
      <c r="A11" s="506"/>
      <c r="B11" s="507" t="s">
        <v>1280</v>
      </c>
      <c r="C11" s="508" t="s">
        <v>182</v>
      </c>
      <c r="D11" s="508" t="s">
        <v>183</v>
      </c>
      <c r="E11" s="508" t="s">
        <v>1281</v>
      </c>
      <c r="F11" s="508" t="s">
        <v>1282</v>
      </c>
    </row>
    <row r="12" spans="1:7" ht="24" customHeight="1">
      <c r="A12" s="602">
        <v>1</v>
      </c>
      <c r="B12" s="603" t="s">
        <v>1283</v>
      </c>
      <c r="C12" s="604"/>
      <c r="D12" s="604"/>
      <c r="E12" s="604"/>
      <c r="F12" s="605">
        <v>167733984.67666733</v>
      </c>
    </row>
    <row r="13" spans="1:7" ht="24" customHeight="1">
      <c r="A13" s="606" t="s">
        <v>1284</v>
      </c>
      <c r="B13" s="607" t="s">
        <v>1285</v>
      </c>
      <c r="C13" s="604"/>
      <c r="D13" s="604"/>
      <c r="E13" s="604"/>
      <c r="F13" s="605">
        <v>167733984.67666733</v>
      </c>
    </row>
    <row r="14" spans="1:7" ht="24" customHeight="1">
      <c r="A14" s="608" t="s">
        <v>1286</v>
      </c>
      <c r="B14" s="609" t="s">
        <v>1287</v>
      </c>
      <c r="C14" s="605">
        <v>6815076939.4399996</v>
      </c>
      <c r="D14" s="605">
        <v>6725548392</v>
      </c>
      <c r="E14" s="605">
        <v>5574890723.0499992</v>
      </c>
      <c r="F14" s="605">
        <v>6371838684.829999</v>
      </c>
    </row>
    <row r="15" spans="1:7" ht="24" customHeight="1">
      <c r="A15" s="608" t="s">
        <v>1288</v>
      </c>
      <c r="B15" s="609" t="s">
        <v>1289</v>
      </c>
      <c r="C15" s="605">
        <v>6681937125.2499981</v>
      </c>
      <c r="D15" s="605">
        <v>6580456413</v>
      </c>
      <c r="E15" s="605">
        <v>5404504017.1099987</v>
      </c>
      <c r="F15" s="605">
        <v>6222299185.1199989</v>
      </c>
    </row>
    <row r="16" spans="1:7" ht="24" customHeight="1">
      <c r="A16" s="608" t="s">
        <v>1290</v>
      </c>
      <c r="B16" s="598" t="s">
        <v>1291</v>
      </c>
      <c r="C16" s="605">
        <v>2944186852.4955001</v>
      </c>
      <c r="D16" s="605">
        <v>2721296140.473825</v>
      </c>
      <c r="E16" s="605">
        <v>2637733082.8049998</v>
      </c>
      <c r="F16" s="605">
        <v>2767738691.9247746</v>
      </c>
    </row>
    <row r="17" spans="1:7" ht="24" customHeight="1">
      <c r="A17" s="608" t="s">
        <v>1292</v>
      </c>
      <c r="B17" s="598" t="s">
        <v>1293</v>
      </c>
      <c r="C17" s="605">
        <v>19654442.300000001</v>
      </c>
      <c r="D17" s="605">
        <v>18937816</v>
      </c>
      <c r="E17" s="605">
        <v>15991196.6</v>
      </c>
      <c r="F17" s="605">
        <v>18194484.966666665</v>
      </c>
    </row>
    <row r="18" spans="1:7" ht="24" customHeight="1">
      <c r="A18" s="602">
        <v>2</v>
      </c>
      <c r="B18" s="603" t="s">
        <v>1294</v>
      </c>
      <c r="C18" s="604"/>
      <c r="D18" s="604"/>
      <c r="E18" s="604"/>
      <c r="F18" s="605">
        <v>10128306</v>
      </c>
    </row>
    <row r="19" spans="1:7" ht="24" customHeight="1">
      <c r="A19" s="608" t="s">
        <v>855</v>
      </c>
      <c r="B19" s="609" t="s">
        <v>1295</v>
      </c>
      <c r="C19" s="610"/>
      <c r="D19" s="610"/>
      <c r="E19" s="610"/>
      <c r="F19" s="610"/>
    </row>
    <row r="20" spans="1:7" ht="24" customHeight="1">
      <c r="A20" s="608" t="s">
        <v>857</v>
      </c>
      <c r="B20" s="609" t="s">
        <v>1296</v>
      </c>
      <c r="C20" s="610"/>
      <c r="D20" s="610"/>
      <c r="E20" s="610"/>
      <c r="F20" s="610"/>
    </row>
    <row r="21" spans="1:7" ht="24" customHeight="1">
      <c r="A21" s="608" t="s">
        <v>859</v>
      </c>
      <c r="B21" s="609" t="s">
        <v>1297</v>
      </c>
      <c r="C21" s="605">
        <v>25027405</v>
      </c>
      <c r="D21" s="605">
        <v>0</v>
      </c>
      <c r="E21" s="605">
        <v>5357513</v>
      </c>
      <c r="F21" s="605">
        <v>10128306</v>
      </c>
    </row>
    <row r="22" spans="1:7" ht="24" customHeight="1">
      <c r="A22" s="608" t="s">
        <v>1298</v>
      </c>
      <c r="B22" s="609" t="s">
        <v>1299</v>
      </c>
      <c r="C22" s="605">
        <v>1605630.19</v>
      </c>
      <c r="D22" s="605">
        <v>1816916</v>
      </c>
      <c r="E22" s="605">
        <v>2509991.34</v>
      </c>
      <c r="F22" s="605">
        <v>1977512.5099999998</v>
      </c>
    </row>
    <row r="23" spans="1:7" ht="24" customHeight="1">
      <c r="A23" s="602">
        <v>3</v>
      </c>
      <c r="B23" s="603" t="s">
        <v>1300</v>
      </c>
      <c r="C23" s="604"/>
      <c r="D23" s="604"/>
      <c r="E23" s="604"/>
      <c r="F23" s="605">
        <v>26037832.179999907</v>
      </c>
    </row>
    <row r="24" spans="1:7" ht="24" customHeight="1">
      <c r="A24" s="608" t="s">
        <v>334</v>
      </c>
      <c r="B24" s="609" t="s">
        <v>1301</v>
      </c>
      <c r="C24" s="610"/>
      <c r="D24" s="610"/>
      <c r="E24" s="610"/>
      <c r="F24" s="610"/>
    </row>
    <row r="25" spans="1:7" ht="24" customHeight="1">
      <c r="A25" s="608" t="s">
        <v>1302</v>
      </c>
      <c r="B25" s="609" t="s">
        <v>1303</v>
      </c>
      <c r="C25" s="605">
        <v>24345013.269999892</v>
      </c>
      <c r="D25" s="605">
        <v>17698057</v>
      </c>
      <c r="E25" s="605">
        <v>36070426.269999832</v>
      </c>
      <c r="F25" s="605">
        <v>26037832.179999907</v>
      </c>
    </row>
    <row r="26" spans="1:7" ht="24" customHeight="1">
      <c r="A26" s="608" t="s">
        <v>1304</v>
      </c>
      <c r="B26" s="598" t="s">
        <v>1305</v>
      </c>
      <c r="C26" s="604"/>
      <c r="D26" s="604"/>
      <c r="E26" s="604"/>
      <c r="F26" s="611" t="s">
        <v>1566</v>
      </c>
    </row>
    <row r="27" spans="1:7" ht="24" customHeight="1">
      <c r="A27" s="608">
        <v>4</v>
      </c>
      <c r="B27" s="603" t="s">
        <v>1306</v>
      </c>
      <c r="C27" s="604"/>
      <c r="D27" s="604"/>
      <c r="E27" s="604"/>
      <c r="F27" s="605">
        <v>203900122.85666728</v>
      </c>
    </row>
    <row r="28" spans="1:7" ht="24" customHeight="1">
      <c r="A28" s="608">
        <v>5</v>
      </c>
      <c r="B28" s="603" t="s">
        <v>1307</v>
      </c>
      <c r="C28" s="604"/>
      <c r="D28" s="604"/>
      <c r="E28" s="604"/>
      <c r="F28" s="605">
        <v>24468014.742800072</v>
      </c>
    </row>
    <row r="29" spans="1:7" ht="24" customHeight="1">
      <c r="A29" s="743"/>
      <c r="B29" s="743"/>
      <c r="C29" s="743"/>
      <c r="D29" s="743"/>
      <c r="E29" s="743"/>
      <c r="F29" s="743"/>
      <c r="G29" s="416"/>
    </row>
    <row r="30" spans="1:7" ht="24" customHeight="1">
      <c r="A30" s="740" t="s">
        <v>1308</v>
      </c>
      <c r="B30" s="740"/>
      <c r="C30" s="740"/>
      <c r="D30" s="740"/>
      <c r="E30" s="740"/>
      <c r="F30" s="417"/>
      <c r="G30" s="417"/>
    </row>
    <row r="31" spans="1:7" ht="24" customHeight="1">
      <c r="A31" s="508"/>
      <c r="B31" s="508"/>
      <c r="C31" s="508" t="s">
        <v>1309</v>
      </c>
      <c r="D31" s="417"/>
      <c r="E31" s="417"/>
      <c r="G31" s="353"/>
    </row>
    <row r="32" spans="1:7" ht="24" customHeight="1">
      <c r="A32" s="418" t="s">
        <v>1310</v>
      </c>
      <c r="B32" s="415" t="s">
        <v>1311</v>
      </c>
      <c r="C32" s="503">
        <v>203900122.85666728</v>
      </c>
      <c r="D32" s="417"/>
      <c r="E32" s="417"/>
      <c r="G32" s="353"/>
    </row>
    <row r="33" spans="1:7" ht="24" customHeight="1">
      <c r="A33" s="418" t="s">
        <v>223</v>
      </c>
      <c r="B33" s="415" t="s">
        <v>1312</v>
      </c>
      <c r="C33" s="503">
        <v>0</v>
      </c>
      <c r="D33" s="417"/>
      <c r="E33" s="417"/>
      <c r="G33" s="353"/>
    </row>
    <row r="34" spans="1:7" ht="24" customHeight="1">
      <c r="A34" s="418" t="s">
        <v>1313</v>
      </c>
      <c r="B34" s="415" t="s">
        <v>1314</v>
      </c>
      <c r="C34" s="503">
        <v>0</v>
      </c>
      <c r="D34" s="417"/>
      <c r="E34" s="417"/>
      <c r="G34" s="353"/>
    </row>
  </sheetData>
  <mergeCells count="6">
    <mergeCell ref="A30:E30"/>
    <mergeCell ref="A3:A5"/>
    <mergeCell ref="B3:G3"/>
    <mergeCell ref="B4:G4"/>
    <mergeCell ref="B5:G5"/>
    <mergeCell ref="A29:F29"/>
  </mergeCells>
  <pageMargins left="0.70866141732283472" right="0.70866141732283472" top="0.74803149606299213" bottom="0.74803149606299213" header="0.31496062992125984" footer="0.31496062992125984"/>
  <pageSetup paperSize="9" scale="72" orientation="landscape" r:id="rId1"/>
  <headerFooter>
    <oddHeader>&amp;CEN
Annex XXXI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FAFD5-3BF3-4AD9-B4BC-8AE8D5CDCD29}">
  <sheetPr>
    <tabColor theme="3"/>
  </sheetPr>
  <dimension ref="A1:G14"/>
  <sheetViews>
    <sheetView showGridLines="0" topLeftCell="A7" zoomScaleNormal="100" zoomScalePageLayoutView="85" workbookViewId="0">
      <selection activeCell="E18" sqref="E18"/>
    </sheetView>
  </sheetViews>
  <sheetFormatPr baseColWidth="10" defaultColWidth="7.33203125" defaultRowHeight="14.25"/>
  <cols>
    <col min="1" max="1" width="4.6640625" customWidth="1"/>
    <col min="2" max="2" width="0.44140625" customWidth="1"/>
    <col min="3" max="3" width="11.21875" customWidth="1"/>
    <col min="4" max="4" width="35.88671875" customWidth="1"/>
    <col min="5" max="5" width="41.6640625" customWidth="1"/>
    <col min="6" max="6" width="8.109375" style="353" customWidth="1"/>
    <col min="7" max="14" width="8.109375" customWidth="1"/>
  </cols>
  <sheetData>
    <row r="1" spans="1:7" hidden="1"/>
    <row r="2" spans="1:7" hidden="1">
      <c r="G2" s="402"/>
    </row>
    <row r="3" spans="1:7" ht="14.85" hidden="1" customHeight="1">
      <c r="A3" s="729" t="s">
        <v>1267</v>
      </c>
      <c r="B3" s="741" t="s">
        <v>1277</v>
      </c>
      <c r="C3" s="732"/>
      <c r="D3" s="732"/>
      <c r="E3" s="733"/>
      <c r="G3" s="1"/>
    </row>
    <row r="4" spans="1:7" ht="14.85" hidden="1" customHeight="1">
      <c r="A4" s="730"/>
      <c r="B4" s="742" t="s">
        <v>1278</v>
      </c>
      <c r="C4" s="734"/>
      <c r="D4" s="734"/>
      <c r="E4" s="735"/>
    </row>
    <row r="5" spans="1:7" ht="14.85" hidden="1" customHeight="1">
      <c r="A5" s="731"/>
      <c r="B5" s="741" t="s">
        <v>1279</v>
      </c>
      <c r="C5" s="732"/>
      <c r="D5" s="732"/>
      <c r="E5" s="733"/>
    </row>
    <row r="6" spans="1:7" hidden="1">
      <c r="A6" s="403"/>
      <c r="B6" s="404"/>
      <c r="C6" s="404"/>
      <c r="D6" s="404"/>
      <c r="E6" s="404"/>
    </row>
    <row r="7" spans="1:7" s="374" customFormat="1" ht="18">
      <c r="A7" s="419" t="s">
        <v>1569</v>
      </c>
      <c r="C7" s="406"/>
    </row>
    <row r="9" spans="1:7">
      <c r="C9" s="508"/>
      <c r="D9" s="508"/>
      <c r="E9" s="508" t="s">
        <v>179</v>
      </c>
    </row>
    <row r="10" spans="1:7">
      <c r="C10" s="612">
        <v>1</v>
      </c>
      <c r="D10" s="612" t="s">
        <v>1315</v>
      </c>
      <c r="E10" s="605">
        <v>24468014.742800072</v>
      </c>
    </row>
    <row r="11" spans="1:7" ht="27">
      <c r="C11" s="612" t="s">
        <v>849</v>
      </c>
      <c r="D11" s="612" t="s">
        <v>1316</v>
      </c>
      <c r="E11" s="605">
        <v>0</v>
      </c>
    </row>
    <row r="12" spans="1:7">
      <c r="C12" s="612">
        <v>2</v>
      </c>
      <c r="D12" s="612" t="s">
        <v>196</v>
      </c>
      <c r="E12" s="613"/>
    </row>
    <row r="13" spans="1:7" ht="27">
      <c r="C13" s="612">
        <v>3</v>
      </c>
      <c r="D13" s="612" t="s">
        <v>1317</v>
      </c>
      <c r="E13" s="605">
        <v>24468014.742800072</v>
      </c>
    </row>
    <row r="14" spans="1:7">
      <c r="C14" s="612">
        <v>4</v>
      </c>
      <c r="D14" s="612" t="s">
        <v>1318</v>
      </c>
      <c r="E14" s="605">
        <v>305850184.28500092</v>
      </c>
    </row>
  </sheetData>
  <mergeCells count="4">
    <mergeCell ref="A3:A5"/>
    <mergeCell ref="B3:E3"/>
    <mergeCell ref="B4:E4"/>
    <mergeCell ref="B5:E5"/>
  </mergeCells>
  <pageMargins left="0.70866141732283472" right="0.70866141732283472" top="0.74803149606299213" bottom="0.74803149606299213" header="0.31496062992125984" footer="0.31496062992125984"/>
  <pageSetup paperSize="9" scale="75" orientation="landscape" r:id="rId1"/>
  <headerFooter>
    <oddHeader>&amp;CEN
Annex XXXI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3675-E97D-4C60-B4A8-7F49758812DC}">
  <sheetPr>
    <tabColor theme="3"/>
  </sheetPr>
  <dimension ref="A1:E8"/>
  <sheetViews>
    <sheetView workbookViewId="0">
      <selection sqref="A1:E2"/>
    </sheetView>
  </sheetViews>
  <sheetFormatPr baseColWidth="10" defaultRowHeight="14.25"/>
  <cols>
    <col min="3" max="3" width="56.6640625" customWidth="1"/>
    <col min="4" max="4" width="44.44140625" customWidth="1"/>
  </cols>
  <sheetData>
    <row r="1" spans="1:5">
      <c r="A1" s="672" t="s">
        <v>1329</v>
      </c>
      <c r="B1" s="672"/>
      <c r="C1" s="672"/>
      <c r="D1" s="672"/>
      <c r="E1" s="672"/>
    </row>
    <row r="2" spans="1:5">
      <c r="A2" s="672"/>
      <c r="B2" s="672"/>
      <c r="C2" s="672"/>
      <c r="D2" s="672"/>
      <c r="E2" s="672"/>
    </row>
    <row r="6" spans="1:5">
      <c r="A6" s="254" t="s">
        <v>276</v>
      </c>
      <c r="B6" s="254" t="s">
        <v>277</v>
      </c>
      <c r="C6" s="264" t="s">
        <v>278</v>
      </c>
      <c r="D6" s="264"/>
    </row>
    <row r="7" spans="1:5" ht="76.5">
      <c r="A7" s="254" t="s">
        <v>1378</v>
      </c>
      <c r="B7" s="254" t="s">
        <v>280</v>
      </c>
      <c r="C7" s="264" t="s">
        <v>1534</v>
      </c>
      <c r="D7" s="288" t="s">
        <v>1574</v>
      </c>
    </row>
    <row r="8" spans="1:5" ht="89.25">
      <c r="A8" s="254" t="s">
        <v>1379</v>
      </c>
      <c r="B8" s="254" t="s">
        <v>283</v>
      </c>
      <c r="C8" s="264" t="s">
        <v>1535</v>
      </c>
      <c r="D8" s="288" t="s">
        <v>1575</v>
      </c>
    </row>
  </sheetData>
  <mergeCells count="1">
    <mergeCell ref="A1:E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9D7B-2A84-4309-822A-80F8816A59C2}">
  <sheetPr>
    <tabColor theme="3"/>
  </sheetPr>
  <dimension ref="A1:D8"/>
  <sheetViews>
    <sheetView workbookViewId="0">
      <selection activeCell="F8" sqref="F8"/>
    </sheetView>
  </sheetViews>
  <sheetFormatPr baseColWidth="10" defaultRowHeight="14.25"/>
  <cols>
    <col min="2" max="2" width="18.6640625" customWidth="1"/>
    <col min="3" max="3" width="29.109375" customWidth="1"/>
    <col min="4" max="4" width="25.44140625" customWidth="1"/>
  </cols>
  <sheetData>
    <row r="1" spans="1:4" ht="20.25">
      <c r="A1" s="509" t="s">
        <v>1573</v>
      </c>
      <c r="B1" s="353"/>
    </row>
    <row r="2" spans="1:4" ht="15.75">
      <c r="A2" s="420" t="s">
        <v>1319</v>
      </c>
    </row>
    <row r="3" spans="1:4">
      <c r="A3" s="510"/>
      <c r="B3" s="511"/>
      <c r="C3" s="421"/>
      <c r="D3" s="421"/>
    </row>
    <row r="4" spans="1:4">
      <c r="A4" s="512"/>
      <c r="B4" s="512"/>
      <c r="C4" s="513" t="s">
        <v>179</v>
      </c>
      <c r="D4" s="514" t="s">
        <v>180</v>
      </c>
    </row>
    <row r="5" spans="1:4" ht="25.5">
      <c r="A5" s="515" t="s">
        <v>1139</v>
      </c>
      <c r="B5" s="516" t="s">
        <v>1139</v>
      </c>
      <c r="C5" s="517" t="s">
        <v>1570</v>
      </c>
      <c r="D5" s="517" t="s">
        <v>1320</v>
      </c>
    </row>
    <row r="6" spans="1:4" ht="38.25">
      <c r="A6" s="518">
        <v>1</v>
      </c>
      <c r="B6" s="519" t="s">
        <v>1571</v>
      </c>
      <c r="C6" s="614">
        <v>120795679.77415214</v>
      </c>
      <c r="D6" s="615" t="s">
        <v>1139</v>
      </c>
    </row>
    <row r="7" spans="1:4" ht="38.25">
      <c r="A7" s="518">
        <v>2</v>
      </c>
      <c r="B7" s="519" t="s">
        <v>1572</v>
      </c>
      <c r="C7" s="616">
        <v>88388747.447073817</v>
      </c>
      <c r="D7" s="615"/>
    </row>
    <row r="8" spans="1:4">
      <c r="A8" s="518">
        <v>3</v>
      </c>
      <c r="B8" s="519" t="s">
        <v>207</v>
      </c>
      <c r="C8" s="617"/>
      <c r="D8" s="618">
        <v>149680215.55089405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93DFF-360E-4399-92C9-2106A3ACA255}">
  <sheetPr>
    <tabColor theme="3"/>
  </sheetPr>
  <dimension ref="A1:E31"/>
  <sheetViews>
    <sheetView showGridLines="0" zoomScaleNormal="100" workbookViewId="0">
      <selection activeCell="D31" sqref="D31"/>
    </sheetView>
  </sheetViews>
  <sheetFormatPr baseColWidth="10" defaultColWidth="11.5546875" defaultRowHeight="14.25"/>
  <cols>
    <col min="2" max="2" width="11.44140625" customWidth="1"/>
    <col min="3" max="3" width="23.6640625" customWidth="1"/>
    <col min="4" max="4" width="82.109375" customWidth="1"/>
  </cols>
  <sheetData>
    <row r="1" spans="1:4" ht="14.25" customHeight="1">
      <c r="A1" s="627" t="s">
        <v>13</v>
      </c>
      <c r="B1" s="627"/>
      <c r="C1" s="627"/>
      <c r="D1" s="627"/>
    </row>
    <row r="2" spans="1:4" ht="14.25" customHeight="1">
      <c r="A2" s="627"/>
      <c r="B2" s="627"/>
      <c r="C2" s="627"/>
      <c r="D2" s="627"/>
    </row>
    <row r="3" spans="1:4" ht="14.25" customHeight="1">
      <c r="A3" s="195"/>
    </row>
    <row r="4" spans="1:4" ht="14.25" customHeight="1">
      <c r="A4" s="249"/>
      <c r="B4" s="250"/>
      <c r="C4" s="250"/>
    </row>
    <row r="5" spans="1:4" ht="14.25" customHeight="1">
      <c r="A5" s="249"/>
      <c r="B5" s="250"/>
      <c r="C5" s="250"/>
    </row>
    <row r="6" spans="1:4">
      <c r="A6" s="254" t="s">
        <v>276</v>
      </c>
      <c r="B6" s="17" t="s">
        <v>277</v>
      </c>
      <c r="C6" s="17"/>
      <c r="D6" s="254" t="s">
        <v>278</v>
      </c>
    </row>
    <row r="7" spans="1:4" ht="140.25">
      <c r="A7" s="254" t="s">
        <v>279</v>
      </c>
      <c r="B7" s="256" t="s">
        <v>280</v>
      </c>
      <c r="C7" s="256" t="s">
        <v>281</v>
      </c>
      <c r="D7" s="259" t="s">
        <v>1521</v>
      </c>
    </row>
    <row r="8" spans="1:4" ht="90" customHeight="1">
      <c r="A8" s="254" t="s">
        <v>282</v>
      </c>
      <c r="B8" s="16" t="s">
        <v>283</v>
      </c>
      <c r="C8" s="256" t="s">
        <v>284</v>
      </c>
      <c r="D8" s="260" t="s">
        <v>9</v>
      </c>
    </row>
    <row r="26" spans="4:5">
      <c r="E26" s="258"/>
    </row>
    <row r="27" spans="4:5">
      <c r="D27" s="258"/>
    </row>
    <row r="31" spans="4:5">
      <c r="D31" s="257"/>
    </row>
  </sheetData>
  <mergeCells count="1">
    <mergeCell ref="A1:D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F880-930C-48A3-B0FD-B5C5648E0A1D}">
  <sheetPr>
    <tabColor theme="3"/>
  </sheetPr>
  <dimension ref="A1:K34"/>
  <sheetViews>
    <sheetView showGridLines="0" topLeftCell="A4" zoomScaleNormal="100" workbookViewId="0">
      <selection activeCell="G21" sqref="G21"/>
    </sheetView>
  </sheetViews>
  <sheetFormatPr baseColWidth="10" defaultColWidth="11.5546875" defaultRowHeight="14.25"/>
  <cols>
    <col min="1" max="1" width="26.77734375" bestFit="1" customWidth="1"/>
    <col min="2" max="2" width="81.33203125" customWidth="1"/>
    <col min="3" max="3" width="95.33203125" customWidth="1"/>
  </cols>
  <sheetData>
    <row r="1" spans="1:11" ht="14.25" customHeight="1">
      <c r="A1" s="664" t="s">
        <v>153</v>
      </c>
      <c r="B1" s="664"/>
      <c r="C1" s="664"/>
      <c r="D1" s="664"/>
      <c r="E1" s="664"/>
      <c r="F1" s="664"/>
      <c r="G1" s="664"/>
      <c r="H1" s="664"/>
      <c r="I1" s="664"/>
      <c r="J1" s="664"/>
      <c r="K1" s="664"/>
    </row>
    <row r="2" spans="1:11" ht="14.25" customHeight="1">
      <c r="A2" s="664"/>
      <c r="B2" s="664"/>
      <c r="C2" s="664"/>
      <c r="D2" s="664"/>
      <c r="E2" s="664"/>
      <c r="F2" s="664"/>
      <c r="G2" s="664"/>
      <c r="H2" s="664"/>
      <c r="I2" s="664"/>
      <c r="J2" s="664"/>
      <c r="K2" s="664"/>
    </row>
    <row r="3" spans="1:11" ht="15.75">
      <c r="A3" s="297"/>
      <c r="B3" s="297"/>
      <c r="C3" s="298"/>
      <c r="D3" s="2"/>
      <c r="E3" s="2"/>
      <c r="F3" s="2"/>
      <c r="G3" s="2"/>
      <c r="H3" s="2"/>
      <c r="I3" s="2"/>
      <c r="J3" s="2"/>
      <c r="K3" s="2"/>
    </row>
    <row r="4" spans="1:11" ht="16.5">
      <c r="A4" s="249"/>
      <c r="B4" s="249"/>
      <c r="C4" s="248"/>
    </row>
    <row r="5" spans="1:11" ht="16.5">
      <c r="A5" s="250"/>
      <c r="B5" s="250"/>
      <c r="C5" s="248"/>
      <c r="H5" s="347"/>
    </row>
    <row r="6" spans="1:11" ht="36" customHeight="1">
      <c r="A6" s="746" t="s">
        <v>783</v>
      </c>
      <c r="B6" s="747"/>
      <c r="C6" s="747"/>
    </row>
    <row r="7" spans="1:11" ht="36" customHeight="1">
      <c r="A7" s="744" t="s">
        <v>280</v>
      </c>
      <c r="B7" s="307" t="s">
        <v>887</v>
      </c>
      <c r="C7" s="748" t="s">
        <v>1536</v>
      </c>
    </row>
    <row r="8" spans="1:11" ht="40.5" customHeight="1">
      <c r="A8" s="751"/>
      <c r="B8" s="308" t="s">
        <v>888</v>
      </c>
      <c r="C8" s="749"/>
    </row>
    <row r="9" spans="1:11" ht="42.75" customHeight="1">
      <c r="A9" s="751"/>
      <c r="B9" s="308" t="s">
        <v>889</v>
      </c>
      <c r="C9" s="749"/>
    </row>
    <row r="10" spans="1:11" ht="42.75" customHeight="1">
      <c r="A10" s="751"/>
      <c r="B10" s="308" t="s">
        <v>890</v>
      </c>
      <c r="C10" s="749"/>
    </row>
    <row r="11" spans="1:11" ht="43.5" customHeight="1">
      <c r="A11" s="745"/>
      <c r="B11" s="309" t="s">
        <v>891</v>
      </c>
      <c r="C11" s="749"/>
    </row>
    <row r="12" spans="1:11" ht="36" customHeight="1">
      <c r="A12" s="744" t="s">
        <v>283</v>
      </c>
      <c r="B12" s="307" t="s">
        <v>892</v>
      </c>
      <c r="C12" s="749"/>
    </row>
    <row r="13" spans="1:11" ht="43.5" customHeight="1">
      <c r="A13" s="751"/>
      <c r="B13" s="308" t="s">
        <v>893</v>
      </c>
      <c r="C13" s="749"/>
    </row>
    <row r="14" spans="1:11" ht="36" customHeight="1">
      <c r="A14" s="751"/>
      <c r="B14" s="308" t="s">
        <v>894</v>
      </c>
      <c r="C14" s="749"/>
    </row>
    <row r="15" spans="1:11" ht="44.25" customHeight="1">
      <c r="A15" s="751"/>
      <c r="B15" s="308" t="s">
        <v>895</v>
      </c>
      <c r="C15" s="749"/>
    </row>
    <row r="16" spans="1:11" ht="45.6" customHeight="1">
      <c r="A16" s="751"/>
      <c r="B16" s="308" t="s">
        <v>896</v>
      </c>
      <c r="C16" s="749"/>
    </row>
    <row r="17" spans="1:3" ht="42" customHeight="1">
      <c r="A17" s="745"/>
      <c r="B17" s="309" t="s">
        <v>897</v>
      </c>
      <c r="C17" s="749"/>
    </row>
    <row r="18" spans="1:3" ht="51" customHeight="1">
      <c r="A18" s="310" t="s">
        <v>291</v>
      </c>
      <c r="B18" s="311" t="s">
        <v>898</v>
      </c>
      <c r="C18" s="749"/>
    </row>
    <row r="19" spans="1:3" ht="41.25" customHeight="1">
      <c r="A19" s="310" t="s">
        <v>294</v>
      </c>
      <c r="B19" s="311" t="s">
        <v>899</v>
      </c>
      <c r="C19" s="749"/>
    </row>
    <row r="20" spans="1:3" ht="42.75" customHeight="1">
      <c r="A20" s="744" t="s">
        <v>296</v>
      </c>
      <c r="B20" s="307" t="s">
        <v>900</v>
      </c>
      <c r="C20" s="749"/>
    </row>
    <row r="21" spans="1:3" ht="36" customHeight="1">
      <c r="A21" s="751"/>
      <c r="B21" s="308" t="s">
        <v>901</v>
      </c>
      <c r="C21" s="749"/>
    </row>
    <row r="22" spans="1:3" ht="36" customHeight="1">
      <c r="A22" s="751"/>
      <c r="B22" s="308" t="s">
        <v>902</v>
      </c>
      <c r="C22" s="749"/>
    </row>
    <row r="23" spans="1:3" ht="51.75" customHeight="1">
      <c r="A23" s="751"/>
      <c r="B23" s="308" t="s">
        <v>903</v>
      </c>
      <c r="C23" s="749"/>
    </row>
    <row r="24" spans="1:3" ht="59.25" customHeight="1">
      <c r="A24" s="745"/>
      <c r="B24" s="309" t="s">
        <v>904</v>
      </c>
      <c r="C24" s="749"/>
    </row>
    <row r="25" spans="1:3" ht="36" customHeight="1">
      <c r="A25" s="744" t="s">
        <v>300</v>
      </c>
      <c r="B25" s="307" t="s">
        <v>905</v>
      </c>
      <c r="C25" s="749"/>
    </row>
    <row r="26" spans="1:3" ht="36" customHeight="1">
      <c r="A26" s="751"/>
      <c r="B26" s="308" t="s">
        <v>906</v>
      </c>
      <c r="C26" s="749"/>
    </row>
    <row r="27" spans="1:3" ht="36" customHeight="1">
      <c r="A27" s="751"/>
      <c r="B27" s="308" t="s">
        <v>907</v>
      </c>
      <c r="C27" s="749"/>
    </row>
    <row r="28" spans="1:3" ht="36" customHeight="1">
      <c r="A28" s="745"/>
      <c r="B28" s="309" t="s">
        <v>908</v>
      </c>
      <c r="C28" s="749"/>
    </row>
    <row r="29" spans="1:3" ht="50.25" customHeight="1">
      <c r="A29" s="744" t="s">
        <v>304</v>
      </c>
      <c r="B29" s="307" t="s">
        <v>909</v>
      </c>
      <c r="C29" s="749"/>
    </row>
    <row r="30" spans="1:3" ht="78.75" customHeight="1">
      <c r="A30" s="745"/>
      <c r="B30" s="309" t="s">
        <v>910</v>
      </c>
      <c r="C30" s="749"/>
    </row>
    <row r="31" spans="1:3" ht="50.25" customHeight="1">
      <c r="A31" s="310" t="s">
        <v>692</v>
      </c>
      <c r="B31" s="311" t="s">
        <v>911</v>
      </c>
      <c r="C31" s="749"/>
    </row>
    <row r="32" spans="1:3" ht="36" customHeight="1">
      <c r="A32" s="744" t="s">
        <v>695</v>
      </c>
      <c r="B32" s="307" t="s">
        <v>912</v>
      </c>
      <c r="C32" s="749"/>
    </row>
    <row r="33" spans="1:3" ht="90.75" customHeight="1">
      <c r="A33" s="745"/>
      <c r="B33" s="309" t="s">
        <v>913</v>
      </c>
      <c r="C33" s="749"/>
    </row>
    <row r="34" spans="1:3" ht="46.9" customHeight="1">
      <c r="A34" s="310" t="s">
        <v>914</v>
      </c>
      <c r="B34" s="311" t="s">
        <v>915</v>
      </c>
      <c r="C34" s="750"/>
    </row>
  </sheetData>
  <mergeCells count="9">
    <mergeCell ref="A1:K2"/>
    <mergeCell ref="A29:A30"/>
    <mergeCell ref="A32:A33"/>
    <mergeCell ref="A6:C6"/>
    <mergeCell ref="C7:C34"/>
    <mergeCell ref="A7:A11"/>
    <mergeCell ref="A12:A17"/>
    <mergeCell ref="A20:A24"/>
    <mergeCell ref="A25:A2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37D-34F9-4921-A3D5-58AD2BBD5507}">
  <sheetPr>
    <tabColor theme="3"/>
  </sheetPr>
  <dimension ref="A1:K34"/>
  <sheetViews>
    <sheetView showGridLines="0" topLeftCell="A3" zoomScaleNormal="100" workbookViewId="0">
      <selection activeCell="C38" sqref="C37:C38"/>
    </sheetView>
  </sheetViews>
  <sheetFormatPr baseColWidth="10" defaultColWidth="11.5546875" defaultRowHeight="14.25"/>
  <cols>
    <col min="2" max="2" width="12.5546875" customWidth="1"/>
    <col min="3" max="3" width="77.33203125" customWidth="1"/>
  </cols>
  <sheetData>
    <row r="1" spans="1:11" ht="14.25" customHeight="1">
      <c r="A1" s="664" t="s">
        <v>155</v>
      </c>
      <c r="B1" s="664"/>
      <c r="C1" s="664"/>
      <c r="D1" s="664"/>
      <c r="E1" s="664"/>
      <c r="F1" s="664"/>
      <c r="G1" s="664"/>
      <c r="H1" s="664"/>
      <c r="I1" s="664"/>
      <c r="J1" s="664"/>
      <c r="K1" s="664"/>
    </row>
    <row r="2" spans="1:11" ht="14.25" customHeight="1">
      <c r="A2" s="664"/>
      <c r="B2" s="664"/>
      <c r="C2" s="664"/>
      <c r="D2" s="664"/>
      <c r="E2" s="664"/>
      <c r="F2" s="664"/>
      <c r="G2" s="664"/>
      <c r="H2" s="664"/>
      <c r="I2" s="664"/>
      <c r="J2" s="664"/>
      <c r="K2" s="664"/>
    </row>
    <row r="3" spans="1:11" ht="16.5">
      <c r="A3" s="248"/>
      <c r="B3" s="248"/>
      <c r="C3" s="248"/>
      <c r="D3" s="248"/>
      <c r="E3" s="248"/>
      <c r="F3" s="248"/>
      <c r="G3" s="248"/>
    </row>
    <row r="4" spans="1:11" ht="16.5">
      <c r="A4" s="248"/>
      <c r="B4" s="248"/>
      <c r="C4" s="248"/>
      <c r="D4" s="248"/>
      <c r="E4" s="248"/>
      <c r="F4" s="248"/>
      <c r="G4" s="248"/>
    </row>
    <row r="5" spans="1:11" ht="16.5">
      <c r="A5" s="302" t="s">
        <v>176</v>
      </c>
      <c r="B5" s="248"/>
      <c r="C5" s="248"/>
      <c r="D5" s="248"/>
      <c r="E5" s="248"/>
      <c r="F5" s="248"/>
      <c r="G5" s="248"/>
    </row>
    <row r="6" spans="1:11">
      <c r="A6" s="312"/>
      <c r="B6" s="312"/>
      <c r="C6" s="312"/>
      <c r="D6" s="744" t="s">
        <v>179</v>
      </c>
      <c r="E6" s="744" t="s">
        <v>180</v>
      </c>
      <c r="F6" s="744" t="s">
        <v>181</v>
      </c>
      <c r="G6" s="744" t="s">
        <v>208</v>
      </c>
    </row>
    <row r="7" spans="1:11">
      <c r="A7" s="313"/>
      <c r="B7" s="313"/>
      <c r="C7" s="313"/>
      <c r="D7" s="745"/>
      <c r="E7" s="745"/>
      <c r="F7" s="745"/>
      <c r="G7" s="745"/>
    </row>
    <row r="8" spans="1:11" ht="38.25">
      <c r="A8" s="314"/>
      <c r="B8" s="314"/>
      <c r="C8" s="314"/>
      <c r="D8" s="315" t="s">
        <v>916</v>
      </c>
      <c r="E8" s="315" t="s">
        <v>917</v>
      </c>
      <c r="F8" s="315" t="s">
        <v>918</v>
      </c>
      <c r="G8" s="315" t="s">
        <v>919</v>
      </c>
    </row>
    <row r="9" spans="1:11" ht="16.5" customHeight="1">
      <c r="A9" s="314">
        <v>1</v>
      </c>
      <c r="B9" s="754" t="s">
        <v>920</v>
      </c>
      <c r="C9" s="316" t="s">
        <v>921</v>
      </c>
      <c r="D9" s="282">
        <v>6</v>
      </c>
      <c r="E9" s="282"/>
      <c r="F9" s="282">
        <v>6</v>
      </c>
      <c r="G9" s="282">
        <v>5</v>
      </c>
    </row>
    <row r="10" spans="1:11">
      <c r="A10" s="314">
        <v>2</v>
      </c>
      <c r="B10" s="755"/>
      <c r="C10" s="316" t="s">
        <v>922</v>
      </c>
      <c r="D10" s="282">
        <v>1288700</v>
      </c>
      <c r="E10" s="282"/>
      <c r="F10" s="282">
        <v>12977819.973333333</v>
      </c>
      <c r="G10" s="282">
        <v>4855878.6533333333</v>
      </c>
    </row>
    <row r="11" spans="1:11">
      <c r="A11" s="314">
        <v>3</v>
      </c>
      <c r="B11" s="755"/>
      <c r="C11" s="316" t="s">
        <v>923</v>
      </c>
      <c r="D11" s="282">
        <f>D10</f>
        <v>1288700</v>
      </c>
      <c r="E11" s="282"/>
      <c r="F11" s="282">
        <f>F10</f>
        <v>12977819.973333333</v>
      </c>
      <c r="G11" s="282">
        <f>G10</f>
        <v>4855878.6533333333</v>
      </c>
    </row>
    <row r="12" spans="1:11">
      <c r="A12" s="314">
        <v>4</v>
      </c>
      <c r="B12" s="755"/>
      <c r="C12" s="316" t="s">
        <v>924</v>
      </c>
      <c r="D12" s="282"/>
      <c r="E12" s="282"/>
      <c r="F12" s="282"/>
      <c r="G12" s="282"/>
    </row>
    <row r="13" spans="1:11">
      <c r="A13" s="314" t="s">
        <v>925</v>
      </c>
      <c r="B13" s="755"/>
      <c r="C13" s="316" t="s">
        <v>926</v>
      </c>
      <c r="D13" s="282"/>
      <c r="E13" s="282"/>
      <c r="F13" s="282"/>
      <c r="G13" s="282"/>
    </row>
    <row r="14" spans="1:11">
      <c r="A14" s="314">
        <v>5</v>
      </c>
      <c r="B14" s="755"/>
      <c r="C14" s="316" t="s">
        <v>927</v>
      </c>
      <c r="D14" s="282"/>
      <c r="E14" s="282"/>
      <c r="F14" s="282"/>
      <c r="G14" s="282"/>
    </row>
    <row r="15" spans="1:11">
      <c r="A15" s="314" t="s">
        <v>928</v>
      </c>
      <c r="B15" s="755"/>
      <c r="C15" s="316" t="s">
        <v>929</v>
      </c>
      <c r="D15" s="282"/>
      <c r="E15" s="282"/>
      <c r="F15" s="282"/>
      <c r="G15" s="282"/>
    </row>
    <row r="16" spans="1:11">
      <c r="A16" s="314">
        <v>6</v>
      </c>
      <c r="B16" s="755"/>
      <c r="C16" s="316" t="s">
        <v>924</v>
      </c>
      <c r="D16" s="282"/>
      <c r="E16" s="282"/>
      <c r="F16" s="282"/>
      <c r="G16" s="282"/>
    </row>
    <row r="17" spans="1:7">
      <c r="A17" s="314">
        <v>7</v>
      </c>
      <c r="B17" s="755"/>
      <c r="C17" s="316" t="s">
        <v>930</v>
      </c>
      <c r="D17" s="282"/>
      <c r="E17" s="282"/>
      <c r="F17" s="282"/>
      <c r="G17" s="282"/>
    </row>
    <row r="18" spans="1:7">
      <c r="A18" s="314">
        <v>8</v>
      </c>
      <c r="B18" s="756"/>
      <c r="C18" s="316" t="s">
        <v>924</v>
      </c>
      <c r="D18" s="282"/>
      <c r="E18" s="282"/>
      <c r="F18" s="282"/>
      <c r="G18" s="282"/>
    </row>
    <row r="19" spans="1:7" ht="16.5" customHeight="1">
      <c r="A19" s="314">
        <v>9</v>
      </c>
      <c r="B19" s="754" t="s">
        <v>931</v>
      </c>
      <c r="C19" s="316" t="s">
        <v>921</v>
      </c>
      <c r="D19" s="282"/>
      <c r="E19" s="282"/>
      <c r="F19" s="282"/>
      <c r="G19" s="282"/>
    </row>
    <row r="20" spans="1:7">
      <c r="A20" s="314">
        <v>10</v>
      </c>
      <c r="B20" s="755"/>
      <c r="C20" s="316" t="s">
        <v>932</v>
      </c>
      <c r="D20" s="282"/>
      <c r="E20" s="282"/>
      <c r="F20" s="282"/>
      <c r="G20" s="282"/>
    </row>
    <row r="21" spans="1:7">
      <c r="A21" s="314">
        <v>11</v>
      </c>
      <c r="B21" s="755"/>
      <c r="C21" s="317" t="s">
        <v>923</v>
      </c>
      <c r="D21" s="282"/>
      <c r="E21" s="282"/>
      <c r="F21" s="282"/>
      <c r="G21" s="282"/>
    </row>
    <row r="22" spans="1:7">
      <c r="A22" s="314">
        <v>12</v>
      </c>
      <c r="B22" s="755"/>
      <c r="C22" s="316" t="s">
        <v>933</v>
      </c>
      <c r="D22" s="282"/>
      <c r="E22" s="282"/>
      <c r="F22" s="282"/>
      <c r="G22" s="282"/>
    </row>
    <row r="23" spans="1:7">
      <c r="A23" s="314" t="s">
        <v>934</v>
      </c>
      <c r="B23" s="755"/>
      <c r="C23" s="317" t="s">
        <v>926</v>
      </c>
      <c r="D23" s="282"/>
      <c r="E23" s="282"/>
      <c r="F23" s="282"/>
      <c r="G23" s="282"/>
    </row>
    <row r="24" spans="1:7">
      <c r="A24" s="314" t="s">
        <v>935</v>
      </c>
      <c r="B24" s="755"/>
      <c r="C24" s="317" t="s">
        <v>933</v>
      </c>
      <c r="D24" s="282"/>
      <c r="E24" s="282"/>
      <c r="F24" s="282"/>
      <c r="G24" s="282"/>
    </row>
    <row r="25" spans="1:7">
      <c r="A25" s="314" t="s">
        <v>936</v>
      </c>
      <c r="B25" s="755"/>
      <c r="C25" s="317" t="s">
        <v>927</v>
      </c>
      <c r="D25" s="282"/>
      <c r="E25" s="282"/>
      <c r="F25" s="282"/>
      <c r="G25" s="282"/>
    </row>
    <row r="26" spans="1:7">
      <c r="A26" s="314" t="s">
        <v>937</v>
      </c>
      <c r="B26" s="755"/>
      <c r="C26" s="317" t="s">
        <v>933</v>
      </c>
      <c r="D26" s="282"/>
      <c r="E26" s="282"/>
      <c r="F26" s="282"/>
      <c r="G26" s="282"/>
    </row>
    <row r="27" spans="1:7">
      <c r="A27" s="314" t="s">
        <v>938</v>
      </c>
      <c r="B27" s="755"/>
      <c r="C27" s="317" t="s">
        <v>929</v>
      </c>
      <c r="D27" s="282"/>
      <c r="E27" s="282"/>
      <c r="F27" s="282"/>
      <c r="G27" s="282"/>
    </row>
    <row r="28" spans="1:7">
      <c r="A28" s="314" t="s">
        <v>939</v>
      </c>
      <c r="B28" s="755"/>
      <c r="C28" s="317" t="s">
        <v>933</v>
      </c>
      <c r="D28" s="282"/>
      <c r="E28" s="282"/>
      <c r="F28" s="282"/>
      <c r="G28" s="282"/>
    </row>
    <row r="29" spans="1:7">
      <c r="A29" s="314">
        <v>15</v>
      </c>
      <c r="B29" s="755"/>
      <c r="C29" s="317" t="s">
        <v>930</v>
      </c>
      <c r="D29" s="282"/>
      <c r="E29" s="282"/>
      <c r="F29" s="282"/>
      <c r="G29" s="282"/>
    </row>
    <row r="30" spans="1:7">
      <c r="A30" s="314">
        <v>16</v>
      </c>
      <c r="B30" s="755"/>
      <c r="C30" s="318" t="s">
        <v>933</v>
      </c>
      <c r="D30" s="282"/>
      <c r="E30" s="282"/>
      <c r="F30" s="282"/>
      <c r="G30" s="282"/>
    </row>
    <row r="31" spans="1:7" ht="16.5" customHeight="1">
      <c r="A31" s="314">
        <v>17</v>
      </c>
      <c r="B31" s="752" t="s">
        <v>940</v>
      </c>
      <c r="C31" s="753"/>
      <c r="D31" s="282">
        <f>D10+D20</f>
        <v>1288700</v>
      </c>
      <c r="E31" s="282">
        <f t="shared" ref="E31:G31" si="0">E10+E20</f>
        <v>0</v>
      </c>
      <c r="F31" s="282">
        <f t="shared" si="0"/>
        <v>12977819.973333333</v>
      </c>
      <c r="G31" s="282">
        <f t="shared" si="0"/>
        <v>4855878.6533333333</v>
      </c>
    </row>
    <row r="34" spans="4:4">
      <c r="D34" s="328"/>
    </row>
  </sheetData>
  <mergeCells count="8">
    <mergeCell ref="B31:C31"/>
    <mergeCell ref="B9:B18"/>
    <mergeCell ref="B19:B30"/>
    <mergeCell ref="A1:K2"/>
    <mergeCell ref="D6:D7"/>
    <mergeCell ref="E6:E7"/>
    <mergeCell ref="F6:F7"/>
    <mergeCell ref="G6:G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1A634-5A38-44D1-BC20-A0EB315988A3}">
  <sheetPr>
    <tabColor theme="3"/>
  </sheetPr>
  <dimension ref="A1:L21"/>
  <sheetViews>
    <sheetView showGridLines="0" zoomScaleNormal="100" workbookViewId="0">
      <selection activeCell="O30" sqref="O30"/>
    </sheetView>
  </sheetViews>
  <sheetFormatPr baseColWidth="10" defaultColWidth="11.5546875" defaultRowHeight="14.25"/>
  <cols>
    <col min="2" max="2" width="78.33203125" customWidth="1"/>
    <col min="5" max="5" width="11.88671875" customWidth="1"/>
  </cols>
  <sheetData>
    <row r="1" spans="1:12" ht="14.25" customHeight="1">
      <c r="A1" s="664" t="s">
        <v>157</v>
      </c>
      <c r="B1" s="664"/>
      <c r="C1" s="664"/>
      <c r="D1" s="664"/>
      <c r="E1" s="664"/>
      <c r="F1" s="664"/>
      <c r="G1" s="664"/>
      <c r="H1" s="664"/>
      <c r="I1" s="664"/>
      <c r="J1" s="664"/>
      <c r="K1" s="664"/>
    </row>
    <row r="2" spans="1:12" ht="14.25" customHeight="1">
      <c r="A2" s="664"/>
      <c r="B2" s="664"/>
      <c r="C2" s="664"/>
      <c r="D2" s="664"/>
      <c r="E2" s="664"/>
      <c r="F2" s="664"/>
      <c r="G2" s="664"/>
      <c r="H2" s="664"/>
      <c r="I2" s="664"/>
      <c r="J2" s="664"/>
      <c r="K2" s="664"/>
    </row>
    <row r="3" spans="1:12" ht="19.5">
      <c r="A3" s="253"/>
      <c r="B3" s="253"/>
      <c r="C3" s="253"/>
      <c r="D3" s="253"/>
      <c r="E3" s="253"/>
      <c r="F3" s="253"/>
      <c r="G3" s="253"/>
      <c r="H3" s="253"/>
      <c r="I3" s="253"/>
      <c r="J3" s="253"/>
      <c r="K3" s="253"/>
    </row>
    <row r="4" spans="1:12" ht="19.5">
      <c r="A4" s="302" t="s">
        <v>176</v>
      </c>
      <c r="B4" s="272"/>
      <c r="C4" s="253"/>
      <c r="D4" s="272"/>
      <c r="E4" s="253"/>
      <c r="F4" s="253"/>
      <c r="G4" s="253"/>
      <c r="H4" s="253"/>
      <c r="I4" s="253"/>
      <c r="J4" s="253"/>
      <c r="K4" s="253"/>
    </row>
    <row r="5" spans="1:12">
      <c r="A5" s="319"/>
      <c r="B5" s="320"/>
      <c r="C5" s="310"/>
      <c r="D5" s="310"/>
      <c r="E5" s="314"/>
      <c r="F5" s="315"/>
    </row>
    <row r="6" spans="1:12">
      <c r="A6" s="319"/>
      <c r="B6" s="319"/>
      <c r="C6" s="310" t="s">
        <v>179</v>
      </c>
      <c r="D6" s="314" t="s">
        <v>180</v>
      </c>
      <c r="E6" s="315" t="s">
        <v>181</v>
      </c>
      <c r="F6" s="321" t="s">
        <v>208</v>
      </c>
    </row>
    <row r="7" spans="1:12" ht="82.9" customHeight="1">
      <c r="A7" s="322"/>
      <c r="B7" s="323"/>
      <c r="C7" s="314" t="s">
        <v>916</v>
      </c>
      <c r="D7" s="315" t="s">
        <v>917</v>
      </c>
      <c r="E7" s="321" t="s">
        <v>918</v>
      </c>
      <c r="F7" s="321" t="s">
        <v>919</v>
      </c>
    </row>
    <row r="8" spans="1:12">
      <c r="A8" s="314"/>
      <c r="B8" s="314" t="s">
        <v>941</v>
      </c>
      <c r="C8" s="314"/>
      <c r="D8" s="324"/>
      <c r="E8" s="324"/>
      <c r="F8" s="324"/>
    </row>
    <row r="9" spans="1:12">
      <c r="A9" s="314">
        <v>1</v>
      </c>
      <c r="B9" s="305" t="s">
        <v>942</v>
      </c>
      <c r="C9" s="271"/>
      <c r="D9" s="271"/>
      <c r="E9" s="271"/>
      <c r="F9" s="271"/>
    </row>
    <row r="10" spans="1:12">
      <c r="A10" s="314">
        <v>2</v>
      </c>
      <c r="B10" s="305" t="s">
        <v>943</v>
      </c>
      <c r="C10" s="271"/>
      <c r="D10" s="271"/>
      <c r="E10" s="271"/>
      <c r="F10" s="271"/>
    </row>
    <row r="11" spans="1:12" ht="25.5">
      <c r="A11" s="314">
        <v>3</v>
      </c>
      <c r="B11" s="305" t="s">
        <v>944</v>
      </c>
      <c r="C11" s="271"/>
      <c r="D11" s="271"/>
      <c r="E11" s="271"/>
      <c r="F11" s="271"/>
    </row>
    <row r="12" spans="1:12" ht="38.25" customHeight="1">
      <c r="A12" s="314"/>
      <c r="B12" s="314" t="s">
        <v>945</v>
      </c>
      <c r="C12" s="314"/>
      <c r="D12" s="314"/>
      <c r="E12" s="314"/>
      <c r="F12" s="314"/>
    </row>
    <row r="13" spans="1:12" ht="25.5">
      <c r="A13" s="314">
        <v>4</v>
      </c>
      <c r="B13" s="305" t="s">
        <v>946</v>
      </c>
      <c r="C13" s="271"/>
      <c r="D13" s="271"/>
      <c r="E13" s="271"/>
      <c r="F13" s="271"/>
    </row>
    <row r="14" spans="1:12" ht="25.5">
      <c r="A14" s="314">
        <v>5</v>
      </c>
      <c r="B14" s="305" t="s">
        <v>947</v>
      </c>
      <c r="C14" s="271"/>
      <c r="D14" s="271"/>
      <c r="E14" s="271"/>
      <c r="F14" s="271"/>
      <c r="L14" s="257"/>
    </row>
    <row r="15" spans="1:12">
      <c r="A15" s="314"/>
      <c r="B15" s="314" t="s">
        <v>948</v>
      </c>
      <c r="C15" s="314"/>
      <c r="D15" s="314"/>
      <c r="E15" s="314"/>
      <c r="F15" s="314"/>
    </row>
    <row r="16" spans="1:12">
      <c r="A16" s="314">
        <v>6</v>
      </c>
      <c r="B16" s="305" t="s">
        <v>949</v>
      </c>
      <c r="C16" s="282"/>
      <c r="D16" s="282"/>
      <c r="E16" s="282"/>
      <c r="F16" s="282"/>
      <c r="K16" s="262"/>
    </row>
    <row r="17" spans="1:6">
      <c r="A17" s="314">
        <v>7</v>
      </c>
      <c r="B17" s="305" t="s">
        <v>950</v>
      </c>
      <c r="C17" s="282"/>
      <c r="D17" s="282"/>
      <c r="E17" s="282"/>
      <c r="F17" s="282"/>
    </row>
    <row r="18" spans="1:6">
      <c r="A18" s="314">
        <v>8</v>
      </c>
      <c r="B18" s="305" t="s">
        <v>951</v>
      </c>
      <c r="C18" s="282"/>
      <c r="D18" s="282"/>
      <c r="E18" s="282"/>
      <c r="F18" s="282"/>
    </row>
    <row r="19" spans="1:6">
      <c r="A19" s="314">
        <v>9</v>
      </c>
      <c r="B19" s="305" t="s">
        <v>952</v>
      </c>
      <c r="C19" s="282"/>
      <c r="D19" s="282"/>
      <c r="E19" s="282"/>
      <c r="F19" s="282"/>
    </row>
    <row r="20" spans="1:6" ht="25.5">
      <c r="A20" s="314">
        <v>10</v>
      </c>
      <c r="B20" s="305" t="s">
        <v>953</v>
      </c>
      <c r="C20" s="282"/>
      <c r="D20" s="282"/>
      <c r="E20" s="282"/>
      <c r="F20" s="282"/>
    </row>
    <row r="21" spans="1:6">
      <c r="A21" s="314">
        <v>11</v>
      </c>
      <c r="B21" s="305" t="s">
        <v>954</v>
      </c>
      <c r="C21" s="282"/>
      <c r="D21" s="282"/>
      <c r="E21" s="282"/>
      <c r="F21" s="282"/>
    </row>
  </sheetData>
  <mergeCells count="1">
    <mergeCell ref="A1:K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90646-666E-407D-A8D6-4F60D5CED081}">
  <sheetPr>
    <tabColor theme="3"/>
  </sheetPr>
  <dimension ref="A1:M16"/>
  <sheetViews>
    <sheetView showGridLines="0" zoomScaleNormal="100" workbookViewId="0">
      <selection activeCell="O37" sqref="O37"/>
    </sheetView>
  </sheetViews>
  <sheetFormatPr baseColWidth="10" defaultColWidth="11.5546875" defaultRowHeight="14.25"/>
  <cols>
    <col min="2" max="2" width="38" customWidth="1"/>
    <col min="3" max="3" width="12.21875" bestFit="1" customWidth="1"/>
    <col min="5" max="5" width="12.21875" bestFit="1" customWidth="1"/>
    <col min="10" max="10" width="12.21875" bestFit="1" customWidth="1"/>
    <col min="11" max="11" width="12.88671875" customWidth="1"/>
    <col min="12" max="12" width="13.21875" bestFit="1" customWidth="1"/>
  </cols>
  <sheetData>
    <row r="1" spans="1:13" ht="16.5" customHeight="1">
      <c r="A1" s="664" t="s">
        <v>163</v>
      </c>
      <c r="B1" s="664"/>
      <c r="C1" s="664"/>
      <c r="D1" s="664"/>
      <c r="E1" s="664"/>
      <c r="F1" s="664"/>
      <c r="G1" s="664"/>
      <c r="H1" s="664"/>
      <c r="I1" s="664"/>
      <c r="J1" s="664"/>
      <c r="K1" s="664"/>
      <c r="L1" s="248"/>
    </row>
    <row r="2" spans="1:13" ht="16.5" customHeight="1">
      <c r="A2" s="664"/>
      <c r="B2" s="664"/>
      <c r="C2" s="664"/>
      <c r="D2" s="664"/>
      <c r="E2" s="664"/>
      <c r="F2" s="664"/>
      <c r="G2" s="664"/>
      <c r="H2" s="664"/>
      <c r="I2" s="664"/>
      <c r="J2" s="664"/>
      <c r="K2" s="664"/>
      <c r="L2" s="248"/>
    </row>
    <row r="3" spans="1:13" ht="22.5">
      <c r="A3" s="295"/>
      <c r="B3" s="295"/>
      <c r="C3" s="295"/>
      <c r="D3" s="295"/>
      <c r="E3" s="295"/>
      <c r="F3" s="295"/>
      <c r="G3" s="295"/>
      <c r="H3" s="295"/>
      <c r="I3" s="295"/>
      <c r="J3" s="295"/>
      <c r="K3" s="295"/>
      <c r="L3" s="248"/>
    </row>
    <row r="4" spans="1:13" ht="22.5">
      <c r="A4" s="295"/>
      <c r="B4" s="295"/>
      <c r="C4" s="295"/>
      <c r="D4" s="295"/>
      <c r="E4" s="295"/>
      <c r="F4" s="295"/>
      <c r="G4" s="295"/>
      <c r="H4" s="295"/>
      <c r="I4" s="295"/>
      <c r="J4" s="295"/>
      <c r="K4" s="295"/>
      <c r="L4" s="248"/>
    </row>
    <row r="5" spans="1:13" ht="22.5">
      <c r="A5" s="302" t="s">
        <v>176</v>
      </c>
      <c r="B5" s="295"/>
      <c r="C5" s="295"/>
      <c r="D5" s="295"/>
      <c r="E5" s="295"/>
      <c r="F5" s="295"/>
      <c r="G5" s="295"/>
      <c r="H5" s="295"/>
      <c r="I5" s="295"/>
      <c r="J5" s="295"/>
      <c r="K5" s="295"/>
      <c r="L5" s="248"/>
    </row>
    <row r="6" spans="1:13">
      <c r="A6" s="321"/>
      <c r="B6" s="321"/>
      <c r="C6" s="321"/>
      <c r="D6" s="321"/>
      <c r="E6" s="321"/>
      <c r="F6" s="321"/>
      <c r="G6" s="321"/>
      <c r="H6" s="321"/>
      <c r="I6" s="321"/>
      <c r="J6" s="321"/>
      <c r="K6" s="321"/>
      <c r="L6" s="321"/>
    </row>
    <row r="7" spans="1:13">
      <c r="A7" s="314"/>
      <c r="B7" s="314"/>
      <c r="C7" s="314" t="s">
        <v>179</v>
      </c>
      <c r="D7" s="314" t="s">
        <v>180</v>
      </c>
      <c r="E7" s="314" t="s">
        <v>181</v>
      </c>
      <c r="F7" s="314" t="s">
        <v>208</v>
      </c>
      <c r="G7" s="314" t="s">
        <v>209</v>
      </c>
      <c r="H7" s="314" t="s">
        <v>344</v>
      </c>
      <c r="I7" s="314" t="s">
        <v>376</v>
      </c>
      <c r="J7" s="314" t="s">
        <v>399</v>
      </c>
      <c r="K7" s="314" t="s">
        <v>864</v>
      </c>
      <c r="L7" s="314" t="s">
        <v>865</v>
      </c>
    </row>
    <row r="8" spans="1:13" ht="48.2" customHeight="1">
      <c r="A8" s="319"/>
      <c r="B8" s="310"/>
      <c r="C8" s="757" t="s">
        <v>955</v>
      </c>
      <c r="D8" s="758"/>
      <c r="E8" s="757" t="s">
        <v>956</v>
      </c>
      <c r="F8" s="759"/>
      <c r="G8" s="759"/>
      <c r="H8" s="759"/>
      <c r="I8" s="759"/>
      <c r="J8" s="758"/>
      <c r="K8" s="310"/>
      <c r="L8" s="310"/>
    </row>
    <row r="9" spans="1:13" ht="55.5" customHeight="1">
      <c r="A9" s="323"/>
      <c r="B9" s="323"/>
      <c r="C9" s="323" t="s">
        <v>916</v>
      </c>
      <c r="D9" s="323" t="s">
        <v>917</v>
      </c>
      <c r="E9" s="323" t="s">
        <v>957</v>
      </c>
      <c r="F9" s="323" t="s">
        <v>958</v>
      </c>
      <c r="G9" s="323" t="s">
        <v>959</v>
      </c>
      <c r="H9" s="323" t="s">
        <v>960</v>
      </c>
      <c r="I9" s="323" t="s">
        <v>961</v>
      </c>
      <c r="J9" s="323" t="s">
        <v>962</v>
      </c>
      <c r="K9" s="323" t="s">
        <v>963</v>
      </c>
      <c r="L9" s="323" t="s">
        <v>207</v>
      </c>
    </row>
    <row r="10" spans="1:13">
      <c r="A10" s="314">
        <v>1</v>
      </c>
      <c r="B10" s="305" t="s">
        <v>964</v>
      </c>
      <c r="C10" s="282">
        <v>6</v>
      </c>
      <c r="D10" s="282"/>
      <c r="E10" s="282">
        <v>6</v>
      </c>
      <c r="F10" s="282"/>
      <c r="G10" s="282"/>
      <c r="H10" s="282"/>
      <c r="I10" s="282"/>
      <c r="J10" s="282">
        <v>3</v>
      </c>
      <c r="K10" s="282">
        <v>8</v>
      </c>
      <c r="L10" s="282">
        <f>SUM(F10:K10)</f>
        <v>11</v>
      </c>
    </row>
    <row r="11" spans="1:13">
      <c r="A11" s="314">
        <v>2</v>
      </c>
      <c r="B11" s="305" t="s">
        <v>965</v>
      </c>
      <c r="C11" s="282">
        <v>6</v>
      </c>
      <c r="D11" s="282"/>
      <c r="E11" s="282">
        <v>6</v>
      </c>
      <c r="F11" s="282"/>
      <c r="G11" s="282"/>
      <c r="H11" s="282"/>
      <c r="I11" s="282"/>
      <c r="J11" s="282">
        <v>0</v>
      </c>
      <c r="K11" s="282">
        <v>0</v>
      </c>
      <c r="L11" s="282">
        <f t="shared" ref="L11:L16" si="0">SUM(F11:K11)</f>
        <v>0</v>
      </c>
    </row>
    <row r="12" spans="1:13">
      <c r="A12" s="314">
        <v>3</v>
      </c>
      <c r="B12" s="305" t="s">
        <v>966</v>
      </c>
      <c r="C12" s="282">
        <v>0</v>
      </c>
      <c r="D12" s="282"/>
      <c r="E12" s="282">
        <v>0</v>
      </c>
      <c r="F12" s="282"/>
      <c r="G12" s="282"/>
      <c r="H12" s="282"/>
      <c r="I12" s="282"/>
      <c r="J12" s="282">
        <v>1</v>
      </c>
      <c r="K12" s="282">
        <v>5</v>
      </c>
      <c r="L12" s="282">
        <f t="shared" si="0"/>
        <v>6</v>
      </c>
    </row>
    <row r="13" spans="1:13">
      <c r="A13" s="314">
        <v>4</v>
      </c>
      <c r="B13" s="305" t="s">
        <v>967</v>
      </c>
      <c r="C13" s="282">
        <v>0</v>
      </c>
      <c r="D13" s="282"/>
      <c r="E13" s="282">
        <v>0</v>
      </c>
      <c r="F13" s="282"/>
      <c r="G13" s="282"/>
      <c r="H13" s="282"/>
      <c r="I13" s="282"/>
      <c r="J13" s="282">
        <v>2</v>
      </c>
      <c r="K13" s="282">
        <v>3</v>
      </c>
      <c r="L13" s="282">
        <f t="shared" si="0"/>
        <v>5</v>
      </c>
    </row>
    <row r="14" spans="1:13">
      <c r="A14" s="314">
        <v>5</v>
      </c>
      <c r="B14" s="305" t="s">
        <v>968</v>
      </c>
      <c r="C14" s="282">
        <f>'EU REM1'!D10</f>
        <v>1288700</v>
      </c>
      <c r="D14" s="282">
        <v>0</v>
      </c>
      <c r="E14" s="282">
        <f>SUM(C14:D14)</f>
        <v>1288700</v>
      </c>
      <c r="F14" s="282"/>
      <c r="G14" s="282"/>
      <c r="H14" s="282"/>
      <c r="I14" s="282"/>
      <c r="J14" s="282">
        <v>2573032</v>
      </c>
      <c r="K14" s="282">
        <v>15260666.626666665</v>
      </c>
      <c r="L14" s="282">
        <f t="shared" si="0"/>
        <v>17833698.626666665</v>
      </c>
      <c r="M14" s="296"/>
    </row>
    <row r="15" spans="1:13">
      <c r="A15" s="314">
        <v>6</v>
      </c>
      <c r="B15" s="305" t="s">
        <v>969</v>
      </c>
      <c r="C15" s="282"/>
      <c r="D15" s="282"/>
      <c r="E15" s="282"/>
      <c r="F15" s="282"/>
      <c r="G15" s="282"/>
      <c r="H15" s="282"/>
      <c r="I15" s="282"/>
      <c r="J15" s="282"/>
      <c r="K15" s="282"/>
      <c r="L15" s="282"/>
      <c r="M15" s="296"/>
    </row>
    <row r="16" spans="1:13">
      <c r="A16" s="314">
        <v>7</v>
      </c>
      <c r="B16" s="305" t="s">
        <v>970</v>
      </c>
      <c r="C16" s="282">
        <f>C14</f>
        <v>1288700</v>
      </c>
      <c r="D16" s="282">
        <v>0</v>
      </c>
      <c r="E16" s="282">
        <f t="shared" ref="E16" si="1">SUM(C16:D16)</f>
        <v>1288700</v>
      </c>
      <c r="F16" s="282"/>
      <c r="G16" s="282"/>
      <c r="H16" s="282"/>
      <c r="I16" s="282"/>
      <c r="J16" s="282">
        <f>J14</f>
        <v>2573032</v>
      </c>
      <c r="K16" s="282">
        <f>K14</f>
        <v>15260666.626666665</v>
      </c>
      <c r="L16" s="282">
        <f t="shared" si="0"/>
        <v>17833698.626666665</v>
      </c>
      <c r="M16" s="296"/>
    </row>
  </sheetData>
  <mergeCells count="3">
    <mergeCell ref="A1:K2"/>
    <mergeCell ref="C8:D8"/>
    <mergeCell ref="E8:J8"/>
  </mergeCells>
  <pageMargins left="0.7" right="0.7" top="0.75" bottom="0.75" header="0.3" footer="0.3"/>
  <ignoredErrors>
    <ignoredError sqref="L10:L13"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CAA6-51DC-41F7-8FA6-237A04932ABE}">
  <sheetPr>
    <tabColor theme="3"/>
  </sheetPr>
  <dimension ref="A1:Q68"/>
  <sheetViews>
    <sheetView showGridLines="0" zoomScale="90" zoomScaleNormal="90" workbookViewId="0">
      <selection activeCell="H27" sqref="H27"/>
    </sheetView>
  </sheetViews>
  <sheetFormatPr baseColWidth="10" defaultColWidth="11.5546875" defaultRowHeight="14.25"/>
  <cols>
    <col min="2" max="2" width="35.88671875" customWidth="1"/>
    <col min="3" max="3" width="15.5546875" bestFit="1" customWidth="1"/>
    <col min="4" max="4" width="14.44140625" customWidth="1"/>
    <col min="5" max="5" width="14.5546875" bestFit="1" customWidth="1"/>
    <col min="7" max="10" width="13.5546875" bestFit="1" customWidth="1"/>
  </cols>
  <sheetData>
    <row r="1" spans="1:17">
      <c r="A1" s="664" t="s">
        <v>165</v>
      </c>
      <c r="B1" s="664"/>
      <c r="C1" s="664"/>
      <c r="D1" s="664"/>
      <c r="E1" s="664"/>
      <c r="F1" s="664"/>
      <c r="G1" s="664"/>
      <c r="H1" s="664"/>
      <c r="I1" s="664"/>
      <c r="J1" s="664"/>
      <c r="K1" s="664"/>
      <c r="L1" s="664"/>
      <c r="M1" s="664"/>
      <c r="N1" s="664"/>
      <c r="O1" s="664"/>
      <c r="P1" s="664"/>
      <c r="Q1" s="2"/>
    </row>
    <row r="2" spans="1:17">
      <c r="A2" s="664"/>
      <c r="B2" s="664"/>
      <c r="C2" s="664"/>
      <c r="D2" s="664"/>
      <c r="E2" s="664"/>
      <c r="F2" s="664"/>
      <c r="G2" s="664"/>
      <c r="H2" s="664"/>
      <c r="I2" s="664"/>
      <c r="J2" s="664"/>
      <c r="K2" s="664"/>
      <c r="L2" s="664"/>
      <c r="M2" s="664"/>
      <c r="N2" s="664"/>
      <c r="O2" s="664"/>
      <c r="P2" s="664"/>
      <c r="Q2" s="2"/>
    </row>
    <row r="3" spans="1:17">
      <c r="A3" s="15"/>
      <c r="B3" s="2"/>
      <c r="C3" s="2"/>
      <c r="D3" s="2"/>
      <c r="E3" s="2"/>
      <c r="F3" s="2"/>
      <c r="G3" s="2"/>
      <c r="H3" s="2"/>
      <c r="I3" s="2"/>
      <c r="J3" s="2"/>
      <c r="K3" s="2"/>
      <c r="L3" s="2"/>
      <c r="M3" s="2"/>
      <c r="N3" s="2"/>
      <c r="O3" s="2"/>
      <c r="P3" s="2"/>
      <c r="Q3" s="2"/>
    </row>
    <row r="4" spans="1:17">
      <c r="A4" s="2"/>
      <c r="B4" s="2"/>
      <c r="C4" s="2"/>
      <c r="D4" s="2"/>
      <c r="E4" s="2"/>
      <c r="F4" s="2"/>
      <c r="G4" s="2"/>
      <c r="H4" s="2"/>
      <c r="I4" s="2"/>
      <c r="J4" s="2"/>
      <c r="K4" s="2"/>
      <c r="L4" s="2"/>
      <c r="M4" s="2"/>
      <c r="N4" s="2"/>
      <c r="O4" s="2"/>
      <c r="P4" s="2"/>
      <c r="Q4" s="2"/>
    </row>
    <row r="5" spans="1:17">
      <c r="B5" s="2"/>
      <c r="C5" s="2"/>
      <c r="D5" s="2"/>
      <c r="E5" s="2"/>
      <c r="F5" s="2"/>
      <c r="G5" s="2"/>
      <c r="H5" s="2"/>
      <c r="I5" s="2"/>
      <c r="J5" s="2"/>
      <c r="K5" s="2"/>
      <c r="L5" s="2"/>
      <c r="M5" s="2"/>
      <c r="N5" s="2"/>
      <c r="O5" s="2"/>
      <c r="P5" s="2"/>
      <c r="Q5" s="2"/>
    </row>
    <row r="6" spans="1:17">
      <c r="A6" s="93"/>
      <c r="B6" s="2"/>
      <c r="C6" s="2"/>
      <c r="D6" s="2"/>
      <c r="E6" s="2"/>
      <c r="F6" s="2"/>
      <c r="G6" s="2"/>
      <c r="H6" s="2"/>
      <c r="I6" s="2"/>
      <c r="J6" s="2"/>
      <c r="K6" s="2"/>
      <c r="L6" s="2"/>
      <c r="M6" s="2"/>
      <c r="N6" s="2"/>
      <c r="O6" s="2"/>
      <c r="P6" s="2"/>
      <c r="Q6" s="2"/>
    </row>
    <row r="7" spans="1:17" ht="21" customHeight="1">
      <c r="A7" s="302" t="s">
        <v>176</v>
      </c>
      <c r="B7" s="65"/>
      <c r="C7" s="65"/>
      <c r="D7" s="65"/>
      <c r="E7" s="65"/>
      <c r="F7" s="65"/>
      <c r="G7" s="65"/>
      <c r="H7" s="65"/>
      <c r="I7" s="65"/>
      <c r="J7" s="65"/>
      <c r="K7" s="2"/>
      <c r="L7" s="2"/>
      <c r="M7" s="2"/>
      <c r="N7" s="2"/>
      <c r="O7" s="2"/>
      <c r="P7" s="2"/>
      <c r="Q7" s="2"/>
    </row>
    <row r="8" spans="1:17" ht="57" customHeight="1">
      <c r="A8" s="17"/>
      <c r="B8" s="17"/>
      <c r="C8" s="644" t="s">
        <v>971</v>
      </c>
      <c r="D8" s="632"/>
      <c r="E8" s="644" t="s">
        <v>972</v>
      </c>
      <c r="F8" s="632"/>
      <c r="G8" s="644" t="s">
        <v>973</v>
      </c>
      <c r="H8" s="632"/>
      <c r="I8" s="644" t="s">
        <v>974</v>
      </c>
      <c r="J8" s="760"/>
      <c r="K8" s="2"/>
      <c r="L8" s="2"/>
      <c r="M8" s="2"/>
      <c r="N8" s="2"/>
      <c r="O8" s="2"/>
      <c r="P8" s="2"/>
      <c r="Q8" s="2"/>
    </row>
    <row r="9" spans="1:17" ht="63.75">
      <c r="A9" s="17"/>
      <c r="B9" s="17"/>
      <c r="C9" s="18"/>
      <c r="D9" s="16" t="s">
        <v>975</v>
      </c>
      <c r="E9" s="18"/>
      <c r="F9" s="16" t="s">
        <v>975</v>
      </c>
      <c r="G9" s="18"/>
      <c r="H9" s="16" t="s">
        <v>976</v>
      </c>
      <c r="I9" s="18"/>
      <c r="J9" s="19" t="s">
        <v>976</v>
      </c>
      <c r="K9" s="2"/>
      <c r="L9" s="2"/>
      <c r="M9" s="2"/>
      <c r="N9" s="2"/>
      <c r="O9" s="2"/>
      <c r="P9" s="2"/>
      <c r="Q9" s="2"/>
    </row>
    <row r="10" spans="1:17">
      <c r="A10" s="20"/>
      <c r="B10" s="20"/>
      <c r="C10" s="20" t="s">
        <v>591</v>
      </c>
      <c r="D10" s="20" t="s">
        <v>600</v>
      </c>
      <c r="E10" s="20" t="s">
        <v>977</v>
      </c>
      <c r="F10" s="20" t="s">
        <v>978</v>
      </c>
      <c r="G10" s="20" t="s">
        <v>979</v>
      </c>
      <c r="H10" s="619" t="s">
        <v>980</v>
      </c>
      <c r="I10" s="20" t="s">
        <v>981</v>
      </c>
      <c r="J10" s="21" t="s">
        <v>982</v>
      </c>
      <c r="K10" s="2"/>
      <c r="L10" s="2"/>
      <c r="M10" s="2"/>
      <c r="N10" s="2"/>
      <c r="O10" s="2"/>
      <c r="P10" s="2"/>
      <c r="Q10" s="2"/>
    </row>
    <row r="11" spans="1:17">
      <c r="A11" s="179" t="s">
        <v>591</v>
      </c>
      <c r="B11" s="180" t="s">
        <v>983</v>
      </c>
      <c r="C11" s="166">
        <v>128699633154.23772</v>
      </c>
      <c r="D11" s="167">
        <v>0</v>
      </c>
      <c r="E11" s="168"/>
      <c r="F11" s="169"/>
      <c r="G11" s="170">
        <v>6331565682.7425394</v>
      </c>
      <c r="H11" s="167">
        <v>3177095803.2690001</v>
      </c>
      <c r="I11" s="171"/>
      <c r="J11" s="168"/>
      <c r="K11" s="29"/>
      <c r="L11" s="2"/>
      <c r="M11" s="2"/>
      <c r="N11" s="2"/>
      <c r="O11" s="2"/>
      <c r="P11" s="2"/>
      <c r="Q11" s="2"/>
    </row>
    <row r="12" spans="1:17">
      <c r="A12" s="22" t="s">
        <v>600</v>
      </c>
      <c r="B12" s="24" t="s">
        <v>984</v>
      </c>
      <c r="C12" s="23">
        <v>0</v>
      </c>
      <c r="D12" s="172">
        <v>0</v>
      </c>
      <c r="E12" s="23">
        <v>0</v>
      </c>
      <c r="F12" s="173">
        <v>0</v>
      </c>
      <c r="G12" s="173">
        <v>64834432.659999989</v>
      </c>
      <c r="H12" s="172">
        <v>0</v>
      </c>
      <c r="I12" s="172">
        <v>64834432.659999989</v>
      </c>
      <c r="J12" s="23">
        <v>0</v>
      </c>
      <c r="K12" s="29"/>
      <c r="L12" s="2"/>
      <c r="M12" s="2"/>
      <c r="N12" s="2"/>
      <c r="O12" s="2"/>
      <c r="P12" s="2"/>
      <c r="Q12" s="2"/>
    </row>
    <row r="13" spans="1:17">
      <c r="A13" s="22" t="s">
        <v>977</v>
      </c>
      <c r="B13" s="24" t="s">
        <v>801</v>
      </c>
      <c r="C13" s="23">
        <v>11738624644.92128</v>
      </c>
      <c r="D13" s="172">
        <v>0</v>
      </c>
      <c r="E13" s="23">
        <v>11738624644.92128</v>
      </c>
      <c r="F13" s="173">
        <v>0</v>
      </c>
      <c r="G13" s="173">
        <v>3177095803.2690001</v>
      </c>
      <c r="H13" s="172">
        <v>3177095803.2690001</v>
      </c>
      <c r="I13" s="172">
        <v>3177095803.2690001</v>
      </c>
      <c r="J13" s="23">
        <v>3177095803.2690001</v>
      </c>
      <c r="K13" s="29"/>
      <c r="L13" s="2"/>
      <c r="M13" s="2"/>
      <c r="N13" s="2"/>
      <c r="O13" s="2"/>
      <c r="P13" s="2"/>
      <c r="Q13" s="2"/>
    </row>
    <row r="14" spans="1:17">
      <c r="A14" s="22" t="s">
        <v>978</v>
      </c>
      <c r="B14" s="25" t="s">
        <v>985</v>
      </c>
      <c r="C14" s="23">
        <v>4018522076</v>
      </c>
      <c r="D14" s="172">
        <v>0</v>
      </c>
      <c r="E14" s="23">
        <v>4018522076</v>
      </c>
      <c r="F14" s="173">
        <v>0</v>
      </c>
      <c r="G14" s="173">
        <v>0</v>
      </c>
      <c r="H14" s="172">
        <v>0</v>
      </c>
      <c r="I14" s="172">
        <v>0</v>
      </c>
      <c r="J14" s="23">
        <v>0</v>
      </c>
      <c r="K14" s="29"/>
      <c r="L14" s="2"/>
      <c r="M14" s="2"/>
      <c r="N14" s="2"/>
      <c r="O14" s="2"/>
      <c r="P14" s="2"/>
      <c r="Q14" s="2"/>
    </row>
    <row r="15" spans="1:17">
      <c r="A15" s="22" t="s">
        <v>979</v>
      </c>
      <c r="B15" s="25" t="s">
        <v>986</v>
      </c>
      <c r="C15" s="23">
        <v>0</v>
      </c>
      <c r="D15" s="172">
        <v>0</v>
      </c>
      <c r="E15" s="23">
        <v>0</v>
      </c>
      <c r="F15" s="173">
        <v>0</v>
      </c>
      <c r="G15" s="173">
        <v>0</v>
      </c>
      <c r="H15" s="172">
        <v>0</v>
      </c>
      <c r="I15" s="172">
        <v>0</v>
      </c>
      <c r="J15" s="23">
        <v>0</v>
      </c>
      <c r="K15" s="29"/>
      <c r="L15" s="2"/>
      <c r="M15" s="2"/>
      <c r="N15" s="2"/>
      <c r="O15" s="2"/>
      <c r="P15" s="2"/>
      <c r="Q15" s="2"/>
    </row>
    <row r="16" spans="1:17">
      <c r="A16" s="22" t="s">
        <v>987</v>
      </c>
      <c r="B16" s="25" t="s">
        <v>988</v>
      </c>
      <c r="C16" s="23">
        <v>7720102568.9212809</v>
      </c>
      <c r="D16" s="172">
        <v>0</v>
      </c>
      <c r="E16" s="23">
        <v>7720102568.9212809</v>
      </c>
      <c r="F16" s="173">
        <v>0</v>
      </c>
      <c r="G16" s="173">
        <v>3177095803.2690001</v>
      </c>
      <c r="H16" s="172">
        <v>3177095803.2690001</v>
      </c>
      <c r="I16" s="172">
        <v>3177095803.2690001</v>
      </c>
      <c r="J16" s="23">
        <v>3177095803.2690001</v>
      </c>
      <c r="K16" s="29"/>
      <c r="L16" s="2"/>
      <c r="M16" s="2"/>
      <c r="N16" s="2"/>
      <c r="O16" s="2"/>
      <c r="P16" s="2"/>
      <c r="Q16" s="2"/>
    </row>
    <row r="17" spans="1:17">
      <c r="A17" s="22" t="s">
        <v>980</v>
      </c>
      <c r="B17" s="25" t="s">
        <v>989</v>
      </c>
      <c r="C17" s="23">
        <v>0</v>
      </c>
      <c r="D17" s="172">
        <v>0</v>
      </c>
      <c r="E17" s="23">
        <v>0</v>
      </c>
      <c r="F17" s="173">
        <v>0</v>
      </c>
      <c r="G17" s="173">
        <v>0</v>
      </c>
      <c r="H17" s="172">
        <v>0</v>
      </c>
      <c r="I17" s="172">
        <v>0</v>
      </c>
      <c r="J17" s="23">
        <v>0</v>
      </c>
      <c r="K17" s="29"/>
      <c r="L17" s="2"/>
      <c r="M17" s="2"/>
      <c r="N17" s="2"/>
      <c r="O17" s="2"/>
      <c r="P17" s="2"/>
      <c r="Q17" s="2"/>
    </row>
    <row r="18" spans="1:17">
      <c r="A18" s="22" t="s">
        <v>981</v>
      </c>
      <c r="B18" s="25" t="s">
        <v>990</v>
      </c>
      <c r="C18" s="23">
        <v>0</v>
      </c>
      <c r="D18" s="172">
        <v>0</v>
      </c>
      <c r="E18" s="23">
        <v>0</v>
      </c>
      <c r="F18" s="173">
        <v>0</v>
      </c>
      <c r="G18" s="173">
        <v>0</v>
      </c>
      <c r="H18" s="172">
        <v>0</v>
      </c>
      <c r="I18" s="172">
        <v>0</v>
      </c>
      <c r="J18" s="23">
        <v>0</v>
      </c>
      <c r="K18" s="29"/>
      <c r="L18" s="2"/>
      <c r="M18" s="2"/>
      <c r="N18" s="2"/>
      <c r="O18" s="2"/>
      <c r="P18" s="2"/>
      <c r="Q18" s="2"/>
    </row>
    <row r="19" spans="1:17" ht="25.5">
      <c r="A19" s="22">
        <v>100</v>
      </c>
      <c r="B19" s="25" t="s">
        <v>991</v>
      </c>
      <c r="C19" s="23">
        <v>113016345175.22981</v>
      </c>
      <c r="D19" s="172">
        <v>0</v>
      </c>
      <c r="E19" s="205"/>
      <c r="F19" s="206"/>
      <c r="G19" s="173">
        <v>1129024059.1801703</v>
      </c>
      <c r="H19" s="172">
        <v>0</v>
      </c>
      <c r="I19" s="207"/>
      <c r="J19" s="205"/>
      <c r="K19" s="29"/>
      <c r="L19" s="2"/>
      <c r="M19" s="2"/>
      <c r="N19" s="2"/>
      <c r="O19" s="2"/>
      <c r="P19" s="2"/>
      <c r="Q19" s="2"/>
    </row>
    <row r="20" spans="1:17">
      <c r="A20" s="22">
        <v>110</v>
      </c>
      <c r="B20" s="25" t="s">
        <v>992</v>
      </c>
      <c r="C20" s="23">
        <v>113016345175.22981</v>
      </c>
      <c r="D20" s="172">
        <v>0</v>
      </c>
      <c r="E20" s="205"/>
      <c r="F20" s="206"/>
      <c r="G20" s="173">
        <v>1129024059.1801703</v>
      </c>
      <c r="H20" s="172">
        <v>0</v>
      </c>
      <c r="I20" s="207"/>
      <c r="J20" s="205"/>
      <c r="K20" s="29"/>
      <c r="L20" s="2"/>
      <c r="M20" s="2"/>
      <c r="N20" s="2"/>
      <c r="O20" s="2"/>
      <c r="P20" s="2"/>
      <c r="Q20" s="2"/>
    </row>
    <row r="21" spans="1:17">
      <c r="A21" s="26" t="s">
        <v>993</v>
      </c>
      <c r="B21" s="27" t="s">
        <v>994</v>
      </c>
      <c r="C21" s="28">
        <v>3944663334.0866303</v>
      </c>
      <c r="D21" s="174">
        <v>0</v>
      </c>
      <c r="E21" s="175"/>
      <c r="F21" s="176"/>
      <c r="G21" s="177">
        <v>1960611387.6333697</v>
      </c>
      <c r="H21" s="174">
        <v>0</v>
      </c>
      <c r="I21" s="178"/>
      <c r="J21" s="175"/>
      <c r="K21" s="29"/>
      <c r="L21" s="2"/>
      <c r="M21" s="2"/>
      <c r="N21" s="2"/>
      <c r="O21" s="2"/>
      <c r="P21" s="2"/>
      <c r="Q21" s="2"/>
    </row>
    <row r="22" spans="1:17">
      <c r="A22" s="2"/>
      <c r="B22" s="2"/>
      <c r="C22" s="29"/>
      <c r="D22" s="29"/>
      <c r="E22" s="29"/>
      <c r="F22" s="29"/>
      <c r="G22" s="29"/>
      <c r="H22" s="29"/>
      <c r="I22" s="29"/>
      <c r="J22" s="29"/>
      <c r="K22" s="29"/>
      <c r="L22" s="2"/>
      <c r="M22" s="2"/>
      <c r="N22" s="2"/>
      <c r="O22" s="2"/>
      <c r="P22" s="2"/>
      <c r="Q22" s="2"/>
    </row>
    <row r="23" spans="1:17">
      <c r="A23" s="2"/>
      <c r="B23" s="2"/>
      <c r="C23" s="29"/>
      <c r="D23" s="29"/>
      <c r="E23" s="29"/>
      <c r="F23" s="29"/>
      <c r="G23" s="29"/>
      <c r="H23" s="29"/>
      <c r="I23" s="29"/>
      <c r="J23" s="29"/>
      <c r="K23" s="29"/>
      <c r="L23" s="2"/>
      <c r="M23" s="2"/>
      <c r="N23" s="2"/>
      <c r="O23" s="2"/>
      <c r="P23" s="2"/>
      <c r="Q23" s="2"/>
    </row>
    <row r="24" spans="1:17">
      <c r="K24" s="29"/>
      <c r="L24" s="2"/>
      <c r="M24" s="2"/>
      <c r="N24" s="2"/>
      <c r="O24" s="2"/>
      <c r="P24" s="2"/>
      <c r="Q24" s="2"/>
    </row>
    <row r="25" spans="1:17" ht="19.5" customHeight="1">
      <c r="K25" s="29"/>
      <c r="L25" s="2"/>
      <c r="M25" s="2"/>
      <c r="N25" s="2"/>
      <c r="O25" s="2"/>
      <c r="P25" s="2"/>
      <c r="Q25" s="2"/>
    </row>
    <row r="26" spans="1:17" ht="54" customHeight="1">
      <c r="K26" s="2"/>
      <c r="L26" s="2"/>
      <c r="M26" s="2"/>
      <c r="N26" s="2"/>
      <c r="O26" s="2"/>
      <c r="P26" s="2"/>
      <c r="Q26" s="2"/>
    </row>
    <row r="27" spans="1:17" ht="60" customHeight="1">
      <c r="K27" s="2"/>
      <c r="L27" s="2"/>
      <c r="M27" s="2"/>
      <c r="N27" s="2"/>
      <c r="O27" s="2"/>
      <c r="P27" s="2"/>
      <c r="Q27" s="2"/>
    </row>
    <row r="28" spans="1:17">
      <c r="K28" s="2"/>
      <c r="L28" s="2"/>
      <c r="M28" s="2"/>
      <c r="N28" s="2"/>
      <c r="O28" s="2"/>
      <c r="P28" s="2"/>
      <c r="Q28" s="2"/>
    </row>
    <row r="29" spans="1:17">
      <c r="K29" s="2"/>
      <c r="L29" s="2"/>
      <c r="M29" s="2"/>
      <c r="N29" s="2"/>
      <c r="O29" s="2"/>
      <c r="P29" s="2"/>
      <c r="Q29" s="2"/>
    </row>
    <row r="30" spans="1:17">
      <c r="K30" s="2"/>
      <c r="L30" s="2"/>
      <c r="M30" s="2"/>
      <c r="N30" s="2"/>
      <c r="O30" s="2"/>
      <c r="P30" s="2"/>
      <c r="Q30" s="2"/>
    </row>
    <row r="31" spans="1:17">
      <c r="K31" s="2"/>
      <c r="L31" s="2"/>
      <c r="M31" s="2"/>
      <c r="N31" s="2"/>
      <c r="O31" s="2"/>
      <c r="P31" s="2"/>
      <c r="Q31" s="2"/>
    </row>
    <row r="32" spans="1:17">
      <c r="K32" s="2"/>
      <c r="L32" s="2"/>
      <c r="M32" s="2"/>
      <c r="N32" s="2"/>
      <c r="O32" s="2"/>
      <c r="P32" s="2"/>
      <c r="Q32" s="2"/>
    </row>
    <row r="33" spans="1:17">
      <c r="A33" s="2"/>
      <c r="B33" s="2"/>
      <c r="C33" s="2"/>
      <c r="D33" s="2"/>
      <c r="E33" s="2"/>
      <c r="F33" s="2"/>
      <c r="G33" s="2"/>
      <c r="H33" s="2"/>
      <c r="I33" s="2"/>
      <c r="J33" s="2"/>
      <c r="K33" s="2"/>
      <c r="L33" s="2"/>
      <c r="M33" s="2"/>
      <c r="N33" s="2"/>
      <c r="O33" s="2"/>
      <c r="P33" s="2"/>
      <c r="Q33" s="2"/>
    </row>
    <row r="34" spans="1:17">
      <c r="A34" s="2"/>
      <c r="B34" s="2"/>
      <c r="C34" s="2"/>
      <c r="D34" s="2"/>
      <c r="E34" s="2"/>
      <c r="F34" s="2"/>
      <c r="G34" s="2"/>
      <c r="H34" s="2"/>
      <c r="I34" s="2"/>
      <c r="J34" s="2"/>
      <c r="K34" s="2"/>
      <c r="L34" s="2"/>
      <c r="M34" s="2"/>
      <c r="N34" s="2"/>
      <c r="O34" s="2"/>
      <c r="P34" s="2"/>
      <c r="Q34" s="2"/>
    </row>
    <row r="35" spans="1:17">
      <c r="K35" s="2"/>
      <c r="L35" s="2"/>
      <c r="M35" s="2"/>
      <c r="N35" s="2"/>
      <c r="O35" s="2"/>
      <c r="P35" s="2"/>
      <c r="Q35" s="2"/>
    </row>
    <row r="36" spans="1:17">
      <c r="K36" s="2"/>
      <c r="L36" s="2"/>
      <c r="M36" s="2"/>
      <c r="N36" s="2"/>
      <c r="O36" s="2"/>
      <c r="P36" s="2"/>
      <c r="Q36" s="2"/>
    </row>
    <row r="37" spans="1:17">
      <c r="K37" s="2"/>
      <c r="L37" s="2"/>
      <c r="M37" s="2"/>
      <c r="N37" s="2"/>
      <c r="O37" s="2"/>
      <c r="P37" s="2"/>
      <c r="Q37" s="2"/>
    </row>
    <row r="38" spans="1:17">
      <c r="K38" s="2"/>
      <c r="L38" s="2"/>
      <c r="M38" s="2"/>
      <c r="N38" s="2"/>
      <c r="O38" s="2"/>
      <c r="P38" s="2"/>
      <c r="Q38" s="2"/>
    </row>
    <row r="39" spans="1:17">
      <c r="K39" s="2"/>
      <c r="L39" s="2"/>
      <c r="M39" s="2"/>
      <c r="N39" s="2"/>
      <c r="O39" s="2"/>
      <c r="P39" s="2"/>
      <c r="Q39" s="2"/>
    </row>
    <row r="40" spans="1:17">
      <c r="K40" s="2"/>
      <c r="L40" s="2"/>
      <c r="M40" s="2"/>
      <c r="N40" s="2"/>
      <c r="O40" s="2"/>
      <c r="P40" s="2"/>
      <c r="Q40" s="2"/>
    </row>
    <row r="41" spans="1:17">
      <c r="K41" s="2"/>
      <c r="L41" s="2"/>
      <c r="M41" s="2"/>
      <c r="N41" s="2"/>
      <c r="O41" s="2"/>
      <c r="P41" s="2"/>
      <c r="Q41" s="2"/>
    </row>
    <row r="42" spans="1:17">
      <c r="K42" s="2"/>
      <c r="L42" s="2"/>
      <c r="M42" s="2"/>
      <c r="N42" s="2"/>
      <c r="O42" s="2"/>
      <c r="P42" s="2"/>
      <c r="Q42" s="2"/>
    </row>
    <row r="43" spans="1:17">
      <c r="K43" s="2"/>
      <c r="L43" s="2"/>
      <c r="M43" s="2"/>
      <c r="N43" s="2"/>
      <c r="O43" s="2"/>
      <c r="P43" s="2"/>
      <c r="Q43" s="2"/>
    </row>
    <row r="44" spans="1:17" ht="51" customHeight="1">
      <c r="K44" s="2"/>
      <c r="L44" s="2"/>
      <c r="M44" s="2"/>
      <c r="N44" s="2"/>
      <c r="O44" s="2"/>
      <c r="P44" s="2"/>
      <c r="Q44" s="2"/>
    </row>
    <row r="45" spans="1:17">
      <c r="K45" s="2"/>
      <c r="L45" s="2"/>
      <c r="M45" s="2"/>
      <c r="N45" s="2"/>
      <c r="O45" s="2"/>
      <c r="P45" s="2"/>
      <c r="Q45" s="2"/>
    </row>
    <row r="46" spans="1:17">
      <c r="K46" s="2"/>
      <c r="L46" s="2"/>
      <c r="M46" s="2"/>
      <c r="N46" s="2"/>
      <c r="O46" s="2"/>
      <c r="P46" s="2"/>
      <c r="Q46" s="2"/>
    </row>
    <row r="47" spans="1:17">
      <c r="K47" s="2"/>
      <c r="L47" s="2"/>
      <c r="M47" s="2"/>
      <c r="N47" s="2"/>
      <c r="O47" s="2"/>
      <c r="P47" s="2"/>
      <c r="Q47" s="2"/>
    </row>
    <row r="48" spans="1:17">
      <c r="K48" s="2"/>
      <c r="L48" s="2"/>
      <c r="M48" s="2"/>
      <c r="N48" s="2"/>
      <c r="O48" s="2"/>
      <c r="P48" s="2"/>
      <c r="Q48" s="2"/>
    </row>
    <row r="49" spans="11:17" ht="20.25" customHeight="1">
      <c r="K49" s="2"/>
      <c r="L49" s="2"/>
      <c r="M49" s="2"/>
      <c r="N49" s="2"/>
      <c r="O49" s="2"/>
      <c r="P49" s="2"/>
      <c r="Q49" s="2"/>
    </row>
    <row r="50" spans="11:17">
      <c r="K50" s="2"/>
      <c r="L50" s="2"/>
      <c r="M50" s="2"/>
      <c r="N50" s="2"/>
      <c r="O50" s="2"/>
      <c r="P50" s="2"/>
      <c r="Q50" s="2"/>
    </row>
    <row r="51" spans="11:17">
      <c r="K51" s="2"/>
      <c r="L51" s="2"/>
      <c r="M51" s="2"/>
      <c r="N51" s="2"/>
      <c r="O51" s="2"/>
      <c r="P51" s="2"/>
      <c r="Q51" s="2"/>
    </row>
    <row r="52" spans="11:17">
      <c r="K52" s="2"/>
      <c r="L52" s="2"/>
      <c r="M52" s="2"/>
      <c r="N52" s="2"/>
      <c r="O52" s="2"/>
      <c r="P52" s="2"/>
      <c r="Q52" s="2"/>
    </row>
    <row r="53" spans="11:17" ht="14.25" customHeight="1">
      <c r="K53" s="2"/>
      <c r="L53" s="2"/>
      <c r="M53" s="2"/>
      <c r="N53" s="2"/>
      <c r="O53" s="2"/>
      <c r="P53" s="2"/>
      <c r="Q53" s="2"/>
    </row>
    <row r="54" spans="11:17">
      <c r="K54" s="2"/>
      <c r="L54" s="2"/>
      <c r="M54" s="2"/>
      <c r="N54" s="2"/>
      <c r="O54" s="2"/>
      <c r="P54" s="2"/>
      <c r="Q54" s="2"/>
    </row>
    <row r="55" spans="11:17">
      <c r="K55" s="2"/>
      <c r="L55" s="2"/>
      <c r="M55" s="2"/>
      <c r="N55" s="2"/>
      <c r="O55" s="2"/>
      <c r="P55" s="2"/>
      <c r="Q55" s="2"/>
    </row>
    <row r="56" spans="11:17">
      <c r="K56" s="2"/>
      <c r="L56" s="2"/>
      <c r="M56" s="2"/>
      <c r="N56" s="2"/>
      <c r="O56" s="2"/>
      <c r="P56" s="2"/>
      <c r="Q56" s="2"/>
    </row>
    <row r="57" spans="11:17">
      <c r="K57" s="2"/>
      <c r="L57" s="2"/>
      <c r="M57" s="2"/>
      <c r="N57" s="2"/>
      <c r="O57" s="2"/>
      <c r="P57" s="2"/>
      <c r="Q57" s="2"/>
    </row>
    <row r="58" spans="11:17">
      <c r="K58" s="2"/>
      <c r="L58" s="2"/>
      <c r="M58" s="2"/>
      <c r="N58" s="2"/>
      <c r="O58" s="2"/>
      <c r="P58" s="2"/>
      <c r="Q58" s="2"/>
    </row>
    <row r="59" spans="11:17">
      <c r="K59" s="2"/>
      <c r="L59" s="2"/>
      <c r="M59" s="2"/>
      <c r="N59" s="2"/>
      <c r="O59" s="2"/>
      <c r="P59" s="2"/>
      <c r="Q59" s="2"/>
    </row>
    <row r="60" spans="11:17">
      <c r="K60" s="2"/>
      <c r="L60" s="2"/>
      <c r="M60" s="2"/>
      <c r="N60" s="2"/>
      <c r="O60" s="2"/>
      <c r="P60" s="2"/>
      <c r="Q60" s="2"/>
    </row>
    <row r="61" spans="11:17">
      <c r="K61" s="2"/>
      <c r="L61" s="2"/>
      <c r="M61" s="2"/>
      <c r="N61" s="2"/>
      <c r="O61" s="2"/>
      <c r="P61" s="2"/>
      <c r="Q61" s="2"/>
    </row>
    <row r="62" spans="11:17">
      <c r="K62" s="2"/>
      <c r="L62" s="2"/>
      <c r="M62" s="2"/>
      <c r="N62" s="2"/>
      <c r="O62" s="2"/>
      <c r="P62" s="2"/>
      <c r="Q62" s="2"/>
    </row>
    <row r="63" spans="11:17">
      <c r="K63" s="2"/>
      <c r="L63" s="2"/>
      <c r="M63" s="2"/>
      <c r="N63" s="2"/>
      <c r="O63" s="2"/>
      <c r="P63" s="2"/>
      <c r="Q63" s="2"/>
    </row>
    <row r="64" spans="11:17">
      <c r="K64" s="2"/>
      <c r="L64" s="2"/>
      <c r="M64" s="2"/>
      <c r="N64" s="2"/>
      <c r="O64" s="2"/>
      <c r="P64" s="2"/>
      <c r="Q64" s="2"/>
    </row>
    <row r="65" spans="11:17">
      <c r="K65" s="2"/>
      <c r="L65" s="2"/>
      <c r="M65" s="2"/>
      <c r="N65" s="2"/>
      <c r="O65" s="2"/>
      <c r="P65" s="2"/>
      <c r="Q65" s="2"/>
    </row>
    <row r="66" spans="11:17">
      <c r="K66" s="2"/>
      <c r="L66" s="2"/>
      <c r="M66" s="2"/>
      <c r="N66" s="2"/>
      <c r="O66" s="2"/>
      <c r="P66" s="2"/>
      <c r="Q66" s="2"/>
    </row>
    <row r="67" spans="11:17">
      <c r="K67" s="2"/>
      <c r="L67" s="2"/>
      <c r="M67" s="2"/>
      <c r="N67" s="2"/>
      <c r="O67" s="2"/>
      <c r="P67" s="2"/>
      <c r="Q67" s="2"/>
    </row>
    <row r="68" spans="11:17">
      <c r="K68" s="2"/>
      <c r="L68" s="2"/>
      <c r="M68" s="2"/>
      <c r="N68" s="2"/>
      <c r="O68" s="2"/>
      <c r="P68" s="2"/>
      <c r="Q68" s="2"/>
    </row>
  </sheetData>
  <mergeCells count="5">
    <mergeCell ref="A1:P2"/>
    <mergeCell ref="C8:D8"/>
    <mergeCell ref="E8:F8"/>
    <mergeCell ref="G8:H8"/>
    <mergeCell ref="I8:J8"/>
  </mergeCells>
  <pageMargins left="0.7" right="0.7" top="0.75" bottom="0.75" header="0.3" footer="0.3"/>
  <pageSetup paperSize="0" orientation="portrait" r:id="rId1"/>
  <ignoredErrors>
    <ignoredError sqref="C10:G10 A22:F23 A17:B18 A21:B21 I10:J1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49906-720F-4F1F-886E-54548CC04081}">
  <sheetPr>
    <tabColor theme="3"/>
  </sheetPr>
  <dimension ref="A1:P59"/>
  <sheetViews>
    <sheetView showGridLines="0" zoomScale="90" zoomScaleNormal="90" workbookViewId="0">
      <selection activeCell="A8" sqref="A8:A9"/>
    </sheetView>
  </sheetViews>
  <sheetFormatPr baseColWidth="10" defaultColWidth="11.5546875" defaultRowHeight="14.25"/>
  <cols>
    <col min="2" max="2" width="66.21875" customWidth="1"/>
    <col min="3" max="3" width="15.5546875" bestFit="1" customWidth="1"/>
    <col min="5" max="5" width="13.5546875" bestFit="1" customWidth="1"/>
  </cols>
  <sheetData>
    <row r="1" spans="1:16">
      <c r="A1" s="664" t="s">
        <v>167</v>
      </c>
      <c r="B1" s="664"/>
      <c r="C1" s="664"/>
      <c r="D1" s="664"/>
      <c r="E1" s="664"/>
      <c r="F1" s="664"/>
      <c r="G1" s="664"/>
      <c r="H1" s="664"/>
      <c r="I1" s="664"/>
      <c r="J1" s="664"/>
      <c r="K1" s="664"/>
      <c r="L1" s="664"/>
      <c r="M1" s="664"/>
      <c r="N1" s="664"/>
      <c r="O1" s="664"/>
      <c r="P1" s="664"/>
    </row>
    <row r="2" spans="1:16">
      <c r="A2" s="664"/>
      <c r="B2" s="664"/>
      <c r="C2" s="664"/>
      <c r="D2" s="664"/>
      <c r="E2" s="664"/>
      <c r="F2" s="664"/>
      <c r="G2" s="664"/>
      <c r="H2" s="664"/>
      <c r="I2" s="664"/>
      <c r="J2" s="664"/>
      <c r="K2" s="664"/>
      <c r="L2" s="664"/>
      <c r="M2" s="664"/>
      <c r="N2" s="664"/>
      <c r="O2" s="664"/>
      <c r="P2" s="664"/>
    </row>
    <row r="3" spans="1:16">
      <c r="A3" s="15"/>
      <c r="B3" s="2"/>
      <c r="C3" s="2"/>
      <c r="D3" s="2"/>
      <c r="E3" s="2"/>
      <c r="F3" s="2"/>
      <c r="G3" s="2"/>
      <c r="H3" s="2"/>
      <c r="I3" s="2"/>
      <c r="J3" s="2"/>
      <c r="K3" s="2"/>
      <c r="L3" s="2"/>
      <c r="M3" s="2"/>
      <c r="N3" s="2"/>
      <c r="O3" s="2"/>
      <c r="P3" s="2"/>
    </row>
    <row r="6" spans="1:16">
      <c r="A6" s="93"/>
    </row>
    <row r="7" spans="1:16" ht="14.25" customHeight="1">
      <c r="A7" s="302" t="s">
        <v>176</v>
      </c>
      <c r="B7" s="306"/>
      <c r="C7" s="306"/>
      <c r="D7" s="306"/>
      <c r="E7" s="306"/>
      <c r="F7" s="306"/>
    </row>
    <row r="8" spans="1:16" ht="18.75" customHeight="1">
      <c r="A8" s="766"/>
      <c r="B8" s="766"/>
      <c r="C8" s="762" t="s">
        <v>995</v>
      </c>
      <c r="D8" s="763"/>
      <c r="E8" s="677" t="s">
        <v>996</v>
      </c>
      <c r="F8" s="761"/>
    </row>
    <row r="9" spans="1:16" ht="54" customHeight="1">
      <c r="A9" s="766"/>
      <c r="B9" s="766"/>
      <c r="C9" s="762"/>
      <c r="D9" s="763"/>
      <c r="E9" s="764" t="s">
        <v>997</v>
      </c>
      <c r="F9" s="765"/>
    </row>
    <row r="10" spans="1:16" ht="61.5" customHeight="1">
      <c r="A10" s="30"/>
      <c r="B10" s="30"/>
      <c r="C10" s="196"/>
      <c r="D10" s="31" t="s">
        <v>975</v>
      </c>
      <c r="E10" s="196"/>
      <c r="F10" s="32" t="s">
        <v>976</v>
      </c>
    </row>
    <row r="11" spans="1:16">
      <c r="A11" s="33"/>
      <c r="B11" s="33"/>
      <c r="C11" s="33" t="s">
        <v>591</v>
      </c>
      <c r="D11" s="33" t="s">
        <v>600</v>
      </c>
      <c r="E11" s="33" t="s">
        <v>977</v>
      </c>
      <c r="F11" s="34" t="s">
        <v>979</v>
      </c>
    </row>
    <row r="12" spans="1:16">
      <c r="A12" s="143" t="s">
        <v>998</v>
      </c>
      <c r="B12" s="124" t="s">
        <v>999</v>
      </c>
      <c r="C12" s="144">
        <v>0</v>
      </c>
      <c r="D12" s="144">
        <v>0</v>
      </c>
      <c r="E12" s="144">
        <v>3421677228</v>
      </c>
      <c r="F12" s="144">
        <v>0</v>
      </c>
    </row>
    <row r="13" spans="1:16">
      <c r="A13" s="50" t="s">
        <v>1000</v>
      </c>
      <c r="B13" s="40" t="s">
        <v>1001</v>
      </c>
      <c r="C13" s="145">
        <v>0</v>
      </c>
      <c r="D13" s="145">
        <v>0</v>
      </c>
      <c r="E13" s="145">
        <v>3421677228</v>
      </c>
      <c r="F13" s="145">
        <v>0</v>
      </c>
    </row>
    <row r="14" spans="1:16">
      <c r="A14" s="50" t="s">
        <v>1002</v>
      </c>
      <c r="B14" s="40" t="s">
        <v>984</v>
      </c>
      <c r="C14" s="145">
        <v>0</v>
      </c>
      <c r="D14" s="145">
        <v>0</v>
      </c>
      <c r="E14" s="145">
        <v>0</v>
      </c>
      <c r="F14" s="145">
        <v>0</v>
      </c>
    </row>
    <row r="15" spans="1:16">
      <c r="A15" s="50" t="s">
        <v>1003</v>
      </c>
      <c r="B15" s="40" t="s">
        <v>801</v>
      </c>
      <c r="C15" s="145">
        <v>0</v>
      </c>
      <c r="D15" s="145">
        <v>0</v>
      </c>
      <c r="E15" s="145">
        <v>0</v>
      </c>
      <c r="F15" s="145">
        <v>0</v>
      </c>
    </row>
    <row r="16" spans="1:16">
      <c r="A16" s="50" t="s">
        <v>1004</v>
      </c>
      <c r="B16" s="146" t="s">
        <v>985</v>
      </c>
      <c r="C16" s="145">
        <v>0</v>
      </c>
      <c r="D16" s="145">
        <v>0</v>
      </c>
      <c r="E16" s="145">
        <v>0</v>
      </c>
      <c r="F16" s="145">
        <v>0</v>
      </c>
    </row>
    <row r="17" spans="1:6">
      <c r="A17" s="50" t="s">
        <v>1005</v>
      </c>
      <c r="B17" s="146" t="s">
        <v>986</v>
      </c>
      <c r="C17" s="145">
        <v>0</v>
      </c>
      <c r="D17" s="145">
        <v>0</v>
      </c>
      <c r="E17" s="145">
        <v>0</v>
      </c>
      <c r="F17" s="145">
        <v>0</v>
      </c>
    </row>
    <row r="18" spans="1:6">
      <c r="A18" s="50" t="s">
        <v>1006</v>
      </c>
      <c r="B18" s="146" t="s">
        <v>988</v>
      </c>
      <c r="C18" s="145">
        <v>0</v>
      </c>
      <c r="D18" s="145">
        <v>0</v>
      </c>
      <c r="E18" s="145">
        <v>0</v>
      </c>
      <c r="F18" s="145">
        <v>0</v>
      </c>
    </row>
    <row r="19" spans="1:6">
      <c r="A19" s="50" t="s">
        <v>1007</v>
      </c>
      <c r="B19" s="146" t="s">
        <v>989</v>
      </c>
      <c r="C19" s="145">
        <v>0</v>
      </c>
      <c r="D19" s="145">
        <v>0</v>
      </c>
      <c r="E19" s="145">
        <v>0</v>
      </c>
      <c r="F19" s="145">
        <v>0</v>
      </c>
    </row>
    <row r="20" spans="1:6">
      <c r="A20" s="50" t="s">
        <v>1008</v>
      </c>
      <c r="B20" s="146" t="s">
        <v>990</v>
      </c>
      <c r="C20" s="145">
        <v>0</v>
      </c>
      <c r="D20" s="145">
        <v>0</v>
      </c>
      <c r="E20" s="145">
        <v>0</v>
      </c>
      <c r="F20" s="145">
        <v>0</v>
      </c>
    </row>
    <row r="21" spans="1:6">
      <c r="A21" s="50" t="s">
        <v>1009</v>
      </c>
      <c r="B21" s="40" t="s">
        <v>991</v>
      </c>
      <c r="C21" s="145">
        <v>0</v>
      </c>
      <c r="D21" s="145">
        <v>0</v>
      </c>
      <c r="E21" s="145">
        <v>0</v>
      </c>
      <c r="F21" s="145">
        <v>0</v>
      </c>
    </row>
    <row r="22" spans="1:6">
      <c r="A22" s="50" t="s">
        <v>1010</v>
      </c>
      <c r="B22" s="40" t="s">
        <v>1011</v>
      </c>
      <c r="C22" s="145">
        <v>0</v>
      </c>
      <c r="D22" s="145">
        <v>0</v>
      </c>
      <c r="E22" s="145">
        <v>0</v>
      </c>
      <c r="F22" s="145">
        <v>0</v>
      </c>
    </row>
    <row r="23" spans="1:6">
      <c r="A23" s="50" t="s">
        <v>1012</v>
      </c>
      <c r="B23" s="147" t="s">
        <v>1013</v>
      </c>
      <c r="C23" s="145">
        <v>0</v>
      </c>
      <c r="D23" s="145">
        <v>0</v>
      </c>
      <c r="E23" s="145">
        <v>0</v>
      </c>
      <c r="F23" s="145">
        <v>0</v>
      </c>
    </row>
    <row r="24" spans="1:6">
      <c r="A24" s="51">
        <v>250</v>
      </c>
      <c r="B24" s="148" t="s">
        <v>1014</v>
      </c>
      <c r="C24" s="149">
        <v>128699633154.23772</v>
      </c>
      <c r="D24" s="149">
        <v>0</v>
      </c>
      <c r="E24" s="208">
        <v>0</v>
      </c>
      <c r="F24" s="208">
        <v>0</v>
      </c>
    </row>
    <row r="29" spans="1:6" ht="21.75" customHeight="1"/>
    <row r="30" spans="1:6" ht="54" customHeight="1"/>
    <row r="31" spans="1:6" ht="67.5" customHeight="1"/>
    <row r="50" ht="41.25" customHeight="1"/>
    <row r="51" ht="52.5" customHeight="1"/>
    <row r="57" ht="14.25" customHeight="1"/>
    <row r="58" ht="14.25" customHeight="1"/>
    <row r="59" ht="14.25" customHeight="1"/>
  </sheetData>
  <mergeCells count="6">
    <mergeCell ref="A1:P2"/>
    <mergeCell ref="E8:F8"/>
    <mergeCell ref="C8:D9"/>
    <mergeCell ref="E9:F9"/>
    <mergeCell ref="B8:B9"/>
    <mergeCell ref="A8:A9"/>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C8D8-221B-41C6-9D41-53D5B23EA69A}">
  <sheetPr>
    <tabColor theme="3"/>
  </sheetPr>
  <dimension ref="A1:P24"/>
  <sheetViews>
    <sheetView showGridLines="0" workbookViewId="0">
      <selection activeCell="B4" sqref="B4"/>
    </sheetView>
  </sheetViews>
  <sheetFormatPr baseColWidth="10" defaultColWidth="11.5546875" defaultRowHeight="14.25"/>
  <cols>
    <col min="2" max="2" width="41.5546875" bestFit="1" customWidth="1"/>
    <col min="3" max="4" width="15.109375" bestFit="1" customWidth="1"/>
  </cols>
  <sheetData>
    <row r="1" spans="1:16">
      <c r="A1" s="664" t="s">
        <v>1015</v>
      </c>
      <c r="B1" s="664"/>
      <c r="C1" s="664"/>
      <c r="D1" s="664"/>
      <c r="E1" s="664"/>
      <c r="F1" s="664"/>
      <c r="G1" s="664"/>
      <c r="H1" s="664"/>
      <c r="I1" s="664"/>
      <c r="J1" s="664"/>
      <c r="K1" s="664"/>
      <c r="L1" s="664"/>
      <c r="M1" s="664"/>
      <c r="N1" s="664"/>
      <c r="O1" s="664"/>
      <c r="P1" s="664"/>
    </row>
    <row r="2" spans="1:16">
      <c r="A2" s="664"/>
      <c r="B2" s="664"/>
      <c r="C2" s="664"/>
      <c r="D2" s="664"/>
      <c r="E2" s="664"/>
      <c r="F2" s="664"/>
      <c r="G2" s="664"/>
      <c r="H2" s="664"/>
      <c r="I2" s="664"/>
      <c r="J2" s="664"/>
      <c r="K2" s="664"/>
      <c r="L2" s="664"/>
      <c r="M2" s="664"/>
      <c r="N2" s="664"/>
      <c r="O2" s="664"/>
      <c r="P2" s="664"/>
    </row>
    <row r="3" spans="1:16">
      <c r="A3" s="15"/>
      <c r="B3" s="2"/>
      <c r="C3" s="2"/>
      <c r="D3" s="2"/>
      <c r="E3" s="2"/>
      <c r="F3" s="2"/>
      <c r="G3" s="2"/>
      <c r="H3" s="2"/>
      <c r="I3" s="2"/>
      <c r="J3" s="2"/>
      <c r="K3" s="2"/>
      <c r="L3" s="2"/>
      <c r="M3" s="2"/>
      <c r="N3" s="2"/>
      <c r="O3" s="2"/>
      <c r="P3" s="2"/>
    </row>
    <row r="6" spans="1:16">
      <c r="A6" s="93"/>
    </row>
    <row r="7" spans="1:16">
      <c r="A7" s="302" t="s">
        <v>176</v>
      </c>
      <c r="B7" s="306"/>
      <c r="C7" s="306"/>
      <c r="D7" s="306"/>
    </row>
    <row r="8" spans="1:16" ht="126.75" customHeight="1">
      <c r="A8" s="64"/>
      <c r="B8" s="64"/>
      <c r="C8" s="62" t="s">
        <v>1016</v>
      </c>
      <c r="D8" s="63" t="s">
        <v>1017</v>
      </c>
    </row>
    <row r="9" spans="1:16">
      <c r="A9" s="38"/>
      <c r="B9" s="38"/>
      <c r="C9" s="33" t="s">
        <v>591</v>
      </c>
      <c r="D9" s="34" t="s">
        <v>600</v>
      </c>
    </row>
    <row r="10" spans="1:16">
      <c r="A10" s="83" t="s">
        <v>591</v>
      </c>
      <c r="B10" s="81" t="s">
        <v>1018</v>
      </c>
      <c r="C10" s="181">
        <v>120064510078.38853</v>
      </c>
      <c r="D10" s="181">
        <v>128699633154.23772</v>
      </c>
    </row>
    <row r="14" spans="1:16" ht="14.25" customHeight="1"/>
    <row r="24" ht="14.25" customHeight="1"/>
  </sheetData>
  <mergeCells count="1">
    <mergeCell ref="A1:P2"/>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C93A9-BAAC-49E8-A258-BB8CFA946FF1}">
  <sheetPr>
    <tabColor theme="3"/>
  </sheetPr>
  <dimension ref="A1:P8"/>
  <sheetViews>
    <sheetView showGridLines="0" zoomScale="140" zoomScaleNormal="140" workbookViewId="0">
      <selection sqref="A1:P2"/>
    </sheetView>
  </sheetViews>
  <sheetFormatPr baseColWidth="10" defaultColWidth="11.5546875" defaultRowHeight="14.25"/>
  <cols>
    <col min="2" max="2" width="32.44140625" customWidth="1"/>
    <col min="3" max="3" width="46.21875" customWidth="1"/>
  </cols>
  <sheetData>
    <row r="1" spans="1:16">
      <c r="A1" s="664" t="s">
        <v>171</v>
      </c>
      <c r="B1" s="664"/>
      <c r="C1" s="664"/>
      <c r="D1" s="664"/>
      <c r="E1" s="664"/>
      <c r="F1" s="664"/>
      <c r="G1" s="664"/>
      <c r="H1" s="664"/>
      <c r="I1" s="664"/>
      <c r="J1" s="664"/>
      <c r="K1" s="664"/>
      <c r="L1" s="664"/>
      <c r="M1" s="664"/>
      <c r="N1" s="664"/>
      <c r="O1" s="664"/>
      <c r="P1" s="664"/>
    </row>
    <row r="2" spans="1:16">
      <c r="A2" s="664"/>
      <c r="B2" s="664"/>
      <c r="C2" s="664"/>
      <c r="D2" s="664"/>
      <c r="E2" s="664"/>
      <c r="F2" s="664"/>
      <c r="G2" s="664"/>
      <c r="H2" s="664"/>
      <c r="I2" s="664"/>
      <c r="J2" s="664"/>
      <c r="K2" s="664"/>
      <c r="L2" s="664"/>
      <c r="M2" s="664"/>
      <c r="N2" s="664"/>
      <c r="O2" s="664"/>
      <c r="P2" s="664"/>
    </row>
    <row r="6" spans="1:16">
      <c r="A6" s="17"/>
      <c r="B6" s="17"/>
      <c r="C6" s="17"/>
    </row>
    <row r="7" spans="1:16" ht="25.5">
      <c r="A7" s="16" t="s">
        <v>280</v>
      </c>
      <c r="B7" s="265" t="s">
        <v>1019</v>
      </c>
      <c r="C7" s="288" t="s">
        <v>1020</v>
      </c>
    </row>
    <row r="8" spans="1:16" ht="116.25" customHeight="1">
      <c r="A8" s="16" t="s">
        <v>283</v>
      </c>
      <c r="B8" s="265" t="s">
        <v>1021</v>
      </c>
      <c r="C8" s="288" t="s">
        <v>1022</v>
      </c>
    </row>
  </sheetData>
  <mergeCells count="1">
    <mergeCell ref="A1:P2"/>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3E0F-E7D7-4013-982F-21B4C247D5F3}">
  <sheetPr>
    <tabColor theme="3"/>
  </sheetPr>
  <dimension ref="A1:E16"/>
  <sheetViews>
    <sheetView showGridLines="0" zoomScale="115" zoomScaleNormal="115" workbookViewId="0">
      <selection activeCell="F9" sqref="F9"/>
    </sheetView>
  </sheetViews>
  <sheetFormatPr baseColWidth="10" defaultColWidth="11.5546875" defaultRowHeight="14.25"/>
  <cols>
    <col min="2" max="2" width="39.6640625" customWidth="1"/>
    <col min="3" max="3" width="27.5546875" customWidth="1"/>
    <col min="4" max="4" width="46.44140625" customWidth="1"/>
  </cols>
  <sheetData>
    <row r="1" spans="1:5" ht="19.5">
      <c r="A1" s="664" t="s">
        <v>173</v>
      </c>
      <c r="B1" s="664"/>
      <c r="C1" s="664"/>
      <c r="D1" s="664"/>
      <c r="E1" s="664"/>
    </row>
    <row r="6" spans="1:5" ht="30.2" customHeight="1">
      <c r="A6" s="64" t="s">
        <v>277</v>
      </c>
      <c r="B6" s="64" t="s">
        <v>1023</v>
      </c>
      <c r="C6" s="64" t="s">
        <v>276</v>
      </c>
      <c r="D6" s="64" t="s">
        <v>285</v>
      </c>
    </row>
    <row r="7" spans="1:5" ht="56.25" customHeight="1">
      <c r="A7" s="64" t="s">
        <v>280</v>
      </c>
      <c r="B7" s="294" t="s">
        <v>1024</v>
      </c>
      <c r="C7" s="64" t="s">
        <v>1025</v>
      </c>
      <c r="D7" s="280" t="s">
        <v>1026</v>
      </c>
    </row>
    <row r="8" spans="1:5" ht="85.5" customHeight="1">
      <c r="A8" s="64" t="s">
        <v>283</v>
      </c>
      <c r="B8" s="294" t="s">
        <v>1027</v>
      </c>
      <c r="C8" s="64" t="s">
        <v>1028</v>
      </c>
      <c r="D8" s="280" t="s">
        <v>1029</v>
      </c>
    </row>
    <row r="9" spans="1:5" ht="80.25" customHeight="1">
      <c r="A9" s="64" t="s">
        <v>291</v>
      </c>
      <c r="B9" s="294" t="s">
        <v>1030</v>
      </c>
      <c r="C9" s="64" t="s">
        <v>1031</v>
      </c>
      <c r="D9" s="280" t="s">
        <v>1032</v>
      </c>
    </row>
    <row r="10" spans="1:5" ht="51">
      <c r="A10" s="64" t="s">
        <v>294</v>
      </c>
      <c r="B10" s="294" t="s">
        <v>1033</v>
      </c>
      <c r="C10" s="64" t="s">
        <v>1034</v>
      </c>
      <c r="D10" s="280" t="s">
        <v>1035</v>
      </c>
    </row>
    <row r="11" spans="1:5" ht="38.25">
      <c r="A11" s="64" t="s">
        <v>1036</v>
      </c>
      <c r="B11" s="294" t="s">
        <v>1037</v>
      </c>
      <c r="C11" s="64" t="s">
        <v>1038</v>
      </c>
      <c r="D11" s="280" t="s">
        <v>9</v>
      </c>
    </row>
    <row r="12" spans="1:5" ht="79.5" customHeight="1">
      <c r="A12" s="64" t="s">
        <v>300</v>
      </c>
      <c r="B12" s="294" t="s">
        <v>1039</v>
      </c>
      <c r="C12" s="64" t="s">
        <v>1040</v>
      </c>
      <c r="D12" s="280" t="s">
        <v>1041</v>
      </c>
    </row>
    <row r="13" spans="1:5" ht="38.25">
      <c r="A13" s="64" t="s">
        <v>304</v>
      </c>
      <c r="B13" s="294" t="s">
        <v>1042</v>
      </c>
      <c r="C13" s="64" t="s">
        <v>1043</v>
      </c>
      <c r="D13" s="280" t="s">
        <v>9</v>
      </c>
    </row>
    <row r="14" spans="1:5" ht="46.9" customHeight="1">
      <c r="A14" s="64" t="s">
        <v>692</v>
      </c>
      <c r="B14" s="294" t="s">
        <v>1044</v>
      </c>
      <c r="C14" s="64" t="s">
        <v>1045</v>
      </c>
      <c r="D14" s="280" t="s">
        <v>9</v>
      </c>
    </row>
    <row r="15" spans="1:5" ht="58.5" customHeight="1">
      <c r="A15" s="64" t="s">
        <v>695</v>
      </c>
      <c r="B15" s="294" t="s">
        <v>1046</v>
      </c>
      <c r="C15" s="64"/>
      <c r="D15" s="280" t="s">
        <v>9</v>
      </c>
    </row>
    <row r="16" spans="1:5" ht="40.5" customHeight="1">
      <c r="A16" s="64" t="s">
        <v>1047</v>
      </c>
      <c r="B16" s="294" t="s">
        <v>1048</v>
      </c>
      <c r="C16" s="64" t="s">
        <v>1049</v>
      </c>
      <c r="D16" s="280" t="s">
        <v>1050</v>
      </c>
    </row>
  </sheetData>
  <mergeCells count="1">
    <mergeCell ref="A1:E1"/>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8669-D010-4614-99F3-E17255C35327}">
  <sheetPr>
    <tabColor theme="3"/>
  </sheetPr>
  <dimension ref="A1:J28"/>
  <sheetViews>
    <sheetView showGridLines="0" zoomScale="90" zoomScaleNormal="90" workbookViewId="0">
      <selection sqref="A1:E1"/>
    </sheetView>
  </sheetViews>
  <sheetFormatPr baseColWidth="10" defaultColWidth="8.88671875" defaultRowHeight="12.75"/>
  <cols>
    <col min="1" max="1" width="19.109375" style="266" customWidth="1"/>
    <col min="2" max="2" width="15" style="266" customWidth="1"/>
    <col min="3" max="3" width="15.77734375" style="266" customWidth="1"/>
    <col min="4" max="4" width="17.44140625" style="266" customWidth="1"/>
    <col min="5" max="5" width="23" style="266" customWidth="1"/>
    <col min="6" max="6" width="16.44140625" style="266" customWidth="1"/>
    <col min="7" max="7" width="15.33203125" style="266" bestFit="1" customWidth="1"/>
    <col min="8" max="8" width="8.88671875" style="266"/>
    <col min="9" max="9" width="22.77734375" style="266" customWidth="1"/>
    <col min="10" max="11" width="8.88671875" style="266"/>
    <col min="12" max="12" width="13.77734375" style="266" customWidth="1"/>
    <col min="13" max="16384" width="8.88671875" style="266"/>
  </cols>
  <sheetData>
    <row r="1" spans="1:10" ht="20.25" customHeight="1">
      <c r="A1" s="664" t="s">
        <v>175</v>
      </c>
      <c r="B1" s="664"/>
      <c r="C1" s="664"/>
      <c r="D1" s="664"/>
      <c r="E1" s="664"/>
    </row>
    <row r="2" spans="1:10" ht="12.75" customHeight="1">
      <c r="A2" s="112"/>
      <c r="B2" s="112"/>
    </row>
    <row r="4" spans="1:10">
      <c r="C4" s="267"/>
    </row>
    <row r="5" spans="1:10" ht="13.5">
      <c r="A5" s="302" t="s">
        <v>176</v>
      </c>
      <c r="C5" s="267"/>
    </row>
    <row r="6" spans="1:10" ht="20.25" customHeight="1">
      <c r="A6" s="769" t="s">
        <v>1051</v>
      </c>
      <c r="B6" s="770"/>
      <c r="C6" s="64" t="s">
        <v>179</v>
      </c>
      <c r="D6" s="64" t="s">
        <v>180</v>
      </c>
      <c r="E6" s="64" t="s">
        <v>181</v>
      </c>
      <c r="F6" s="64" t="s">
        <v>208</v>
      </c>
    </row>
    <row r="7" spans="1:10" ht="42.75" customHeight="1">
      <c r="A7" s="769"/>
      <c r="B7" s="770"/>
      <c r="C7" s="773" t="s">
        <v>1052</v>
      </c>
      <c r="D7" s="774"/>
      <c r="E7" s="773" t="s">
        <v>1053</v>
      </c>
      <c r="F7" s="774"/>
    </row>
    <row r="8" spans="1:10" ht="18.75" customHeight="1">
      <c r="A8" s="771"/>
      <c r="B8" s="772"/>
      <c r="C8" s="64" t="s">
        <v>1054</v>
      </c>
      <c r="D8" s="64" t="s">
        <v>1055</v>
      </c>
      <c r="E8" s="64" t="s">
        <v>1054</v>
      </c>
      <c r="F8" s="64" t="s">
        <v>1055</v>
      </c>
    </row>
    <row r="9" spans="1:10" ht="18.75" customHeight="1">
      <c r="A9" s="64">
        <v>1</v>
      </c>
      <c r="B9" s="64" t="s">
        <v>1056</v>
      </c>
      <c r="C9" s="274">
        <v>196944219.13755405</v>
      </c>
      <c r="D9" s="274">
        <v>181334980.53421244</v>
      </c>
      <c r="E9" s="273">
        <v>134893022.93253803</v>
      </c>
      <c r="F9" s="273">
        <v>128620329.38498831</v>
      </c>
      <c r="I9" s="270"/>
      <c r="J9" s="326"/>
    </row>
    <row r="10" spans="1:10">
      <c r="A10" s="64">
        <v>2</v>
      </c>
      <c r="B10" s="64" t="s">
        <v>1057</v>
      </c>
      <c r="C10" s="274">
        <v>18478894.592373997</v>
      </c>
      <c r="D10" s="274">
        <v>16357855.864369435</v>
      </c>
      <c r="E10" s="273">
        <v>134893022.93253803</v>
      </c>
      <c r="F10" s="273">
        <v>128620329.38498831</v>
      </c>
      <c r="I10" s="270"/>
      <c r="J10" s="326"/>
    </row>
    <row r="11" spans="1:10">
      <c r="A11" s="64">
        <v>3</v>
      </c>
      <c r="B11" s="64" t="s">
        <v>1058</v>
      </c>
      <c r="C11" s="274">
        <v>6499374.9980257377</v>
      </c>
      <c r="D11" s="274">
        <v>19908579.209396731</v>
      </c>
      <c r="E11" s="13"/>
      <c r="F11" s="13"/>
      <c r="I11" s="270"/>
      <c r="J11" s="326"/>
    </row>
    <row r="12" spans="1:10">
      <c r="A12" s="64">
        <v>4</v>
      </c>
      <c r="B12" s="64" t="s">
        <v>1059</v>
      </c>
      <c r="C12" s="274">
        <v>294361898.75232244</v>
      </c>
      <c r="D12" s="274">
        <v>56709591.850687385</v>
      </c>
      <c r="E12" s="13"/>
      <c r="F12" s="13"/>
      <c r="I12" s="270"/>
      <c r="J12" s="326"/>
    </row>
    <row r="13" spans="1:10">
      <c r="A13" s="64">
        <v>5</v>
      </c>
      <c r="B13" s="64" t="s">
        <v>1060</v>
      </c>
      <c r="C13" s="274">
        <v>288205821.95635211</v>
      </c>
      <c r="D13" s="274">
        <v>75757176.454951465</v>
      </c>
      <c r="E13" s="13"/>
      <c r="F13" s="13"/>
      <c r="I13" s="270"/>
      <c r="J13" s="326"/>
    </row>
    <row r="14" spans="1:10">
      <c r="A14" s="64">
        <v>6</v>
      </c>
      <c r="B14" s="64" t="s">
        <v>1061</v>
      </c>
      <c r="C14" s="274">
        <v>16810489.56544894</v>
      </c>
      <c r="D14" s="274">
        <v>28112053.572097842</v>
      </c>
      <c r="E14" s="13"/>
      <c r="F14" s="13"/>
      <c r="I14" s="270"/>
      <c r="J14" s="326"/>
    </row>
    <row r="15" spans="1:10">
      <c r="J15" s="267"/>
    </row>
    <row r="20" spans="2:7" ht="12.75" customHeight="1">
      <c r="B20" s="767"/>
      <c r="C20" s="767"/>
      <c r="D20" s="268"/>
      <c r="E20" s="268"/>
      <c r="F20" s="268"/>
      <c r="G20" s="268"/>
    </row>
    <row r="21" spans="2:7">
      <c r="B21" s="767"/>
      <c r="C21" s="767"/>
      <c r="D21" s="768"/>
      <c r="E21" s="768"/>
      <c r="F21" s="768"/>
      <c r="G21" s="768"/>
    </row>
    <row r="22" spans="2:7">
      <c r="B22" s="767"/>
      <c r="C22" s="767"/>
      <c r="D22" s="268"/>
      <c r="E22" s="268"/>
      <c r="F22" s="268"/>
      <c r="G22" s="268"/>
    </row>
    <row r="23" spans="2:7" ht="14.25">
      <c r="C23" s="268"/>
      <c r="D23" s="269"/>
      <c r="E23" s="269"/>
      <c r="F23" s="269"/>
      <c r="G23" s="269"/>
    </row>
    <row r="24" spans="2:7" ht="14.25">
      <c r="C24" s="268"/>
      <c r="D24" s="269"/>
      <c r="E24" s="269"/>
      <c r="F24" s="269"/>
      <c r="G24" s="269"/>
    </row>
    <row r="25" spans="2:7" ht="14.25">
      <c r="C25" s="268"/>
      <c r="D25" s="269"/>
      <c r="E25" s="269"/>
      <c r="F25" s="270"/>
      <c r="G25" s="270"/>
    </row>
    <row r="26" spans="2:7" ht="14.25">
      <c r="C26" s="268"/>
      <c r="D26" s="269"/>
      <c r="E26" s="269"/>
      <c r="F26" s="270"/>
      <c r="G26" s="270"/>
    </row>
    <row r="27" spans="2:7" ht="14.25">
      <c r="C27" s="268"/>
      <c r="D27" s="269"/>
      <c r="E27" s="269"/>
      <c r="F27" s="270"/>
      <c r="G27" s="270"/>
    </row>
    <row r="28" spans="2:7" ht="14.25">
      <c r="C28" s="268"/>
      <c r="D28" s="269"/>
      <c r="E28" s="269"/>
      <c r="F28" s="270"/>
      <c r="G28" s="270"/>
    </row>
  </sheetData>
  <mergeCells count="7">
    <mergeCell ref="A1:E1"/>
    <mergeCell ref="B20:C22"/>
    <mergeCell ref="D21:E21"/>
    <mergeCell ref="F21:G21"/>
    <mergeCell ref="A6:B8"/>
    <mergeCell ref="C7:D7"/>
    <mergeCell ref="E7:F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AFE3-0AFC-4569-BFE3-01D4A45E61E8}">
  <sheetPr>
    <tabColor theme="3"/>
  </sheetPr>
  <dimension ref="A2:I21"/>
  <sheetViews>
    <sheetView showGridLines="0" zoomScaleNormal="100" zoomScaleSheetLayoutView="110" workbookViewId="0">
      <selection activeCell="C1" sqref="C1"/>
    </sheetView>
  </sheetViews>
  <sheetFormatPr baseColWidth="10" defaultColWidth="7.33203125" defaultRowHeight="14.25"/>
  <cols>
    <col min="1" max="1" width="6.6640625" customWidth="1"/>
    <col min="2" max="2" width="36.77734375" bestFit="1" customWidth="1"/>
    <col min="3" max="3" width="26.88671875" customWidth="1"/>
    <col min="4" max="4" width="50.5546875" bestFit="1" customWidth="1"/>
    <col min="5" max="5" width="14.21875" bestFit="1" customWidth="1"/>
    <col min="6" max="6" width="28.33203125" customWidth="1"/>
    <col min="7" max="7" width="23.77734375" customWidth="1"/>
  </cols>
  <sheetData>
    <row r="2" spans="1:9" ht="26.25">
      <c r="B2" s="362"/>
      <c r="C2" s="363"/>
    </row>
    <row r="3" spans="1:9" ht="15">
      <c r="A3" s="364" t="s">
        <v>1561</v>
      </c>
      <c r="B3" s="364"/>
      <c r="C3" s="364"/>
      <c r="D3" s="469"/>
      <c r="E3" s="364"/>
      <c r="F3" s="364"/>
      <c r="G3" s="364"/>
      <c r="I3" s="365"/>
    </row>
    <row r="4" spans="1:9" ht="15">
      <c r="A4" s="366"/>
      <c r="B4" s="366"/>
      <c r="C4" s="366"/>
      <c r="D4" s="470"/>
      <c r="E4" s="366"/>
      <c r="F4" s="366"/>
      <c r="G4" s="366"/>
      <c r="I4" s="367"/>
    </row>
    <row r="5" spans="1:9" ht="15">
      <c r="A5" s="366"/>
      <c r="B5" s="366"/>
      <c r="C5" s="366"/>
      <c r="D5" s="470"/>
      <c r="E5" s="366"/>
      <c r="F5" s="366"/>
      <c r="G5" s="366"/>
    </row>
    <row r="6" spans="1:9">
      <c r="A6" s="368"/>
      <c r="B6" s="368" t="s">
        <v>1139</v>
      </c>
      <c r="C6" s="31" t="s">
        <v>179</v>
      </c>
      <c r="D6" s="31" t="s">
        <v>180</v>
      </c>
      <c r="E6" s="31" t="s">
        <v>181</v>
      </c>
      <c r="F6" s="31" t="s">
        <v>208</v>
      </c>
      <c r="G6" s="31" t="s">
        <v>1140</v>
      </c>
    </row>
    <row r="7" spans="1:9">
      <c r="A7" s="368"/>
      <c r="B7" s="635"/>
      <c r="C7" s="636" t="s">
        <v>177</v>
      </c>
      <c r="D7" s="637"/>
      <c r="E7" s="638"/>
      <c r="F7" s="637"/>
      <c r="G7" s="639"/>
    </row>
    <row r="8" spans="1:9" ht="13.9" customHeight="1">
      <c r="A8" s="635"/>
      <c r="B8" s="635"/>
      <c r="C8" s="640" t="s">
        <v>1141</v>
      </c>
      <c r="D8" s="640" t="s">
        <v>1142</v>
      </c>
      <c r="E8" s="641" t="s">
        <v>1143</v>
      </c>
      <c r="F8" s="644" t="s">
        <v>1144</v>
      </c>
      <c r="G8" s="641" t="s">
        <v>1145</v>
      </c>
    </row>
    <row r="9" spans="1:9" ht="13.9" customHeight="1">
      <c r="A9" s="635"/>
      <c r="B9" s="635"/>
      <c r="C9" s="631"/>
      <c r="D9" s="631"/>
      <c r="E9" s="642"/>
      <c r="F9" s="644"/>
      <c r="G9" s="642"/>
    </row>
    <row r="10" spans="1:9" ht="22.5" customHeight="1">
      <c r="A10" s="635"/>
      <c r="B10" s="635"/>
      <c r="C10" s="633"/>
      <c r="D10" s="633"/>
      <c r="E10" s="643"/>
      <c r="F10" s="645"/>
      <c r="G10" s="643"/>
    </row>
    <row r="11" spans="1:9" s="358" customFormat="1">
      <c r="A11" s="123">
        <v>1</v>
      </c>
      <c r="B11" s="123" t="s">
        <v>1146</v>
      </c>
      <c r="C11" s="28"/>
      <c r="D11" s="28">
        <v>32567967945.263565</v>
      </c>
      <c r="E11" s="28">
        <v>32567967945.263565</v>
      </c>
      <c r="F11" s="47">
        <v>32567967945.263565</v>
      </c>
      <c r="G11" s="28">
        <v>32567967945.263565</v>
      </c>
    </row>
    <row r="12" spans="1:9">
      <c r="A12" s="42">
        <v>2</v>
      </c>
      <c r="B12" s="42" t="s">
        <v>1147</v>
      </c>
      <c r="C12" s="47"/>
      <c r="D12" s="47">
        <v>375465562.65741974</v>
      </c>
      <c r="E12" s="47">
        <v>375465562.65741974</v>
      </c>
      <c r="F12" s="47">
        <v>375465562.65741974</v>
      </c>
      <c r="G12" s="47">
        <v>375465562.65741974</v>
      </c>
    </row>
    <row r="13" spans="1:9">
      <c r="A13" s="42">
        <v>3</v>
      </c>
      <c r="B13" s="42" t="s">
        <v>1148</v>
      </c>
      <c r="C13" s="369"/>
      <c r="D13" s="47">
        <v>1871002694.3861759</v>
      </c>
      <c r="E13" s="47">
        <v>1871002694.3861759</v>
      </c>
      <c r="F13" s="47">
        <v>1871002694.3861759</v>
      </c>
      <c r="G13" s="47">
        <v>1871002694.3861759</v>
      </c>
    </row>
    <row r="14" spans="1:9">
      <c r="A14" s="42">
        <v>4</v>
      </c>
      <c r="B14" s="42" t="s">
        <v>1149</v>
      </c>
      <c r="C14" s="371"/>
      <c r="D14" s="47"/>
      <c r="E14" s="47">
        <v>0</v>
      </c>
      <c r="F14" s="47">
        <v>0</v>
      </c>
      <c r="G14" s="47">
        <v>0</v>
      </c>
    </row>
    <row r="15" spans="1:9">
      <c r="A15" s="42">
        <v>5</v>
      </c>
      <c r="B15" s="42" t="s">
        <v>1150</v>
      </c>
      <c r="C15" s="372"/>
      <c r="D15" s="492"/>
      <c r="E15" s="47">
        <v>0</v>
      </c>
      <c r="F15" s="47">
        <v>0</v>
      </c>
      <c r="G15" s="47">
        <v>0</v>
      </c>
    </row>
    <row r="16" spans="1:9">
      <c r="A16" s="42">
        <v>6</v>
      </c>
      <c r="B16" s="42" t="s">
        <v>206</v>
      </c>
      <c r="C16" s="489"/>
      <c r="D16" s="492">
        <v>305850184.28500092</v>
      </c>
      <c r="E16" s="47">
        <v>305850184.28500092</v>
      </c>
      <c r="F16" s="47">
        <v>305850184.28500092</v>
      </c>
      <c r="G16" s="47">
        <v>305850184.28500092</v>
      </c>
    </row>
    <row r="17" spans="1:7">
      <c r="A17" s="42">
        <v>7</v>
      </c>
      <c r="B17" s="42" t="s">
        <v>1151</v>
      </c>
      <c r="C17" s="369"/>
      <c r="D17" s="47">
        <v>-34814436202.307159</v>
      </c>
      <c r="E17" s="47">
        <v>-34814436202.307159</v>
      </c>
      <c r="F17" s="47">
        <v>-34814436202.307159</v>
      </c>
      <c r="G17" s="47">
        <v>-34814436202.307159</v>
      </c>
    </row>
    <row r="18" spans="1:7">
      <c r="A18" s="42">
        <v>8</v>
      </c>
      <c r="B18" s="42" t="s">
        <v>207</v>
      </c>
      <c r="C18" s="370"/>
      <c r="D18" s="47">
        <v>305850184.28500092</v>
      </c>
      <c r="E18" s="47">
        <v>305850184.28500366</v>
      </c>
      <c r="F18" s="47">
        <v>305850184.28500366</v>
      </c>
      <c r="G18" s="47">
        <v>305850184.28500366</v>
      </c>
    </row>
    <row r="21" spans="1:7" ht="15">
      <c r="C21" s="373"/>
      <c r="D21" s="1"/>
    </row>
  </sheetData>
  <mergeCells count="8">
    <mergeCell ref="B7:B10"/>
    <mergeCell ref="C7:G7"/>
    <mergeCell ref="A8:A10"/>
    <mergeCell ref="C8:C10"/>
    <mergeCell ref="D8:D10"/>
    <mergeCell ref="E8:E10"/>
    <mergeCell ref="F8:F10"/>
    <mergeCell ref="G8:G10"/>
  </mergeCells>
  <conditionalFormatting sqref="C7:C8">
    <cfRule type="cellIs" dxfId="3" priority="2" stopIfTrue="1" operator="lessThan">
      <formula>0</formula>
    </cfRule>
  </conditionalFormatting>
  <conditionalFormatting sqref="D8:G8">
    <cfRule type="cellIs" dxfId="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DF2D8-697D-4272-A088-B1375BCB79EF}">
  <sheetPr>
    <tabColor theme="3"/>
  </sheetPr>
  <dimension ref="A1:C17"/>
  <sheetViews>
    <sheetView zoomScale="85" zoomScaleNormal="85" workbookViewId="0">
      <selection activeCell="E8" sqref="E8"/>
    </sheetView>
  </sheetViews>
  <sheetFormatPr baseColWidth="10" defaultRowHeight="14.25"/>
  <cols>
    <col min="1" max="1" width="11.33203125" bestFit="1" customWidth="1"/>
    <col min="2" max="2" width="67.6640625" customWidth="1"/>
    <col min="3" max="3" width="59.88671875" customWidth="1"/>
  </cols>
  <sheetData>
    <row r="1" spans="1:3">
      <c r="A1" s="427" t="s">
        <v>1437</v>
      </c>
    </row>
    <row r="6" spans="1:3">
      <c r="A6" s="434" t="s">
        <v>277</v>
      </c>
      <c r="B6" s="434" t="s">
        <v>285</v>
      </c>
      <c r="C6" s="434"/>
    </row>
    <row r="7" spans="1:3">
      <c r="A7" s="447" t="s">
        <v>280</v>
      </c>
      <c r="B7" s="434" t="s">
        <v>1438</v>
      </c>
      <c r="C7" s="434"/>
    </row>
    <row r="8" spans="1:3" ht="193.5" customHeight="1">
      <c r="A8" s="447" t="s">
        <v>695</v>
      </c>
      <c r="B8" s="280" t="s">
        <v>1439</v>
      </c>
      <c r="C8" s="280" t="s">
        <v>1619</v>
      </c>
    </row>
    <row r="9" spans="1:3" ht="51">
      <c r="A9" s="447" t="s">
        <v>1440</v>
      </c>
      <c r="B9" s="280" t="s">
        <v>1441</v>
      </c>
      <c r="C9" s="280" t="s">
        <v>1611</v>
      </c>
    </row>
    <row r="10" spans="1:3">
      <c r="A10" s="447" t="s">
        <v>283</v>
      </c>
      <c r="B10" s="434" t="s">
        <v>1442</v>
      </c>
      <c r="C10" s="434"/>
    </row>
    <row r="11" spans="1:3" ht="63.75">
      <c r="A11" s="447" t="s">
        <v>695</v>
      </c>
      <c r="B11" s="280" t="s">
        <v>1439</v>
      </c>
      <c r="C11" s="280" t="s">
        <v>1612</v>
      </c>
    </row>
    <row r="12" spans="1:3" ht="51">
      <c r="A12" s="447" t="s">
        <v>1440</v>
      </c>
      <c r="B12" s="280" t="s">
        <v>1441</v>
      </c>
      <c r="C12" s="280" t="s">
        <v>1613</v>
      </c>
    </row>
    <row r="13" spans="1:3" ht="38.25">
      <c r="A13" s="447" t="s">
        <v>1443</v>
      </c>
      <c r="B13" s="280" t="s">
        <v>1444</v>
      </c>
      <c r="C13" s="280" t="s">
        <v>1614</v>
      </c>
    </row>
    <row r="14" spans="1:3">
      <c r="A14" s="447" t="s">
        <v>291</v>
      </c>
      <c r="B14" s="64" t="s">
        <v>1445</v>
      </c>
      <c r="C14" s="434"/>
    </row>
    <row r="15" spans="1:3" ht="63.75">
      <c r="A15" s="447" t="s">
        <v>695</v>
      </c>
      <c r="B15" s="280" t="s">
        <v>1439</v>
      </c>
      <c r="C15" s="280" t="s">
        <v>1615</v>
      </c>
    </row>
    <row r="16" spans="1:3" ht="38.25">
      <c r="A16" s="447" t="s">
        <v>1440</v>
      </c>
      <c r="B16" s="280" t="s">
        <v>1441</v>
      </c>
      <c r="C16" s="280" t="s">
        <v>1616</v>
      </c>
    </row>
    <row r="17" spans="1:3" ht="96" customHeight="1">
      <c r="A17" s="447" t="s">
        <v>1443</v>
      </c>
      <c r="B17" s="280" t="s">
        <v>1444</v>
      </c>
      <c r="C17" s="280" t="s">
        <v>1617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E84C-C031-421D-8959-EC0A9B1D8146}">
  <sheetPr>
    <tabColor theme="3"/>
  </sheetPr>
  <dimension ref="A1:I34"/>
  <sheetViews>
    <sheetView workbookViewId="0">
      <selection activeCell="G34" sqref="G34"/>
    </sheetView>
  </sheetViews>
  <sheetFormatPr baseColWidth="10" defaultRowHeight="14.25"/>
  <cols>
    <col min="1" max="1" width="4.88671875" customWidth="1"/>
    <col min="2" max="2" width="52.5546875" customWidth="1"/>
    <col min="3" max="3" width="16.109375" bestFit="1" customWidth="1"/>
    <col min="4" max="5" width="14" bestFit="1" customWidth="1"/>
    <col min="7" max="7" width="12.5546875" bestFit="1" customWidth="1"/>
    <col min="8" max="8" width="16.109375" bestFit="1" customWidth="1"/>
  </cols>
  <sheetData>
    <row r="1" spans="1:9">
      <c r="A1" s="347" t="s">
        <v>1446</v>
      </c>
    </row>
    <row r="6" spans="1:9">
      <c r="B6" s="429"/>
      <c r="C6" s="526" t="s">
        <v>179</v>
      </c>
      <c r="D6" s="526" t="s">
        <v>180</v>
      </c>
      <c r="E6" s="526" t="s">
        <v>181</v>
      </c>
      <c r="F6" s="526" t="s">
        <v>376</v>
      </c>
      <c r="G6" s="526" t="s">
        <v>399</v>
      </c>
      <c r="H6" s="526" t="s">
        <v>864</v>
      </c>
    </row>
    <row r="7" spans="1:9">
      <c r="B7" s="430"/>
      <c r="C7" s="777" t="s">
        <v>1447</v>
      </c>
      <c r="D7" s="778"/>
      <c r="E7" s="778"/>
      <c r="F7" s="778"/>
      <c r="G7" s="778"/>
      <c r="H7" s="779"/>
    </row>
    <row r="8" spans="1:9" ht="13.9" customHeight="1">
      <c r="B8" s="520"/>
      <c r="C8" s="754" t="s">
        <v>1448</v>
      </c>
      <c r="D8" s="780"/>
      <c r="E8" s="780"/>
      <c r="F8" s="780"/>
      <c r="G8" s="754" t="s">
        <v>1449</v>
      </c>
      <c r="H8" s="775"/>
      <c r="I8" s="521"/>
    </row>
    <row r="9" spans="1:9" ht="13.9" customHeight="1">
      <c r="B9" s="430"/>
      <c r="C9" s="533"/>
      <c r="D9" s="759" t="s">
        <v>1450</v>
      </c>
      <c r="E9" s="759"/>
      <c r="F9" s="759"/>
      <c r="G9" s="756"/>
      <c r="H9" s="776"/>
      <c r="I9" s="521"/>
    </row>
    <row r="10" spans="1:9" ht="38.25">
      <c r="B10" s="431"/>
      <c r="C10" s="535"/>
      <c r="D10" s="534" t="s">
        <v>1451</v>
      </c>
      <c r="E10" s="523" t="s">
        <v>592</v>
      </c>
      <c r="F10" s="525" t="s">
        <v>1452</v>
      </c>
      <c r="G10" s="527" t="s">
        <v>1453</v>
      </c>
      <c r="H10" s="525" t="s">
        <v>1454</v>
      </c>
      <c r="I10" s="521"/>
    </row>
    <row r="11" spans="1:9">
      <c r="A11" s="438">
        <v>1</v>
      </c>
      <c r="B11" s="439" t="s">
        <v>1455</v>
      </c>
      <c r="C11" s="524"/>
      <c r="D11" s="522"/>
      <c r="E11" s="522"/>
      <c r="F11" s="528"/>
      <c r="G11" s="530"/>
      <c r="H11" s="446"/>
    </row>
    <row r="12" spans="1:9">
      <c r="A12" s="438">
        <v>2</v>
      </c>
      <c r="B12" s="440" t="s">
        <v>1456</v>
      </c>
      <c r="C12" s="436"/>
      <c r="D12" s="274"/>
      <c r="E12" s="274"/>
      <c r="F12" s="529"/>
      <c r="G12" s="531"/>
      <c r="H12" s="274"/>
    </row>
    <row r="13" spans="1:9">
      <c r="A13" s="438">
        <v>3</v>
      </c>
      <c r="B13" s="441" t="s">
        <v>1457</v>
      </c>
      <c r="C13" s="436"/>
      <c r="D13" s="274"/>
      <c r="E13" s="274"/>
      <c r="F13" s="529"/>
      <c r="G13" s="531"/>
      <c r="H13" s="274"/>
    </row>
    <row r="14" spans="1:9">
      <c r="A14" s="438">
        <v>4</v>
      </c>
      <c r="B14" s="442" t="s">
        <v>1458</v>
      </c>
      <c r="C14" s="436"/>
      <c r="D14" s="274"/>
      <c r="E14" s="274"/>
      <c r="F14" s="529"/>
      <c r="G14" s="531"/>
      <c r="H14" s="274"/>
    </row>
    <row r="15" spans="1:9">
      <c r="A15" s="438">
        <v>5</v>
      </c>
      <c r="B15" s="441" t="s">
        <v>1459</v>
      </c>
      <c r="C15" s="436"/>
      <c r="D15" s="274"/>
      <c r="E15" s="274"/>
      <c r="F15" s="529"/>
      <c r="G15" s="531"/>
      <c r="H15" s="274"/>
    </row>
    <row r="16" spans="1:9">
      <c r="A16" s="438">
        <v>6</v>
      </c>
      <c r="B16" s="441" t="s">
        <v>1460</v>
      </c>
      <c r="C16" s="436"/>
      <c r="D16" s="274"/>
      <c r="E16" s="274"/>
      <c r="F16" s="529"/>
      <c r="G16" s="531"/>
      <c r="H16" s="274"/>
    </row>
    <row r="17" spans="1:8">
      <c r="A17" s="438">
        <v>7</v>
      </c>
      <c r="B17" s="443" t="s">
        <v>1461</v>
      </c>
      <c r="C17" s="436"/>
      <c r="D17" s="274"/>
      <c r="E17" s="274"/>
      <c r="F17" s="529"/>
      <c r="G17" s="531"/>
      <c r="H17" s="274"/>
    </row>
    <row r="18" spans="1:8" ht="25.5">
      <c r="A18" s="438">
        <v>8</v>
      </c>
      <c r="B18" s="441" t="s">
        <v>1462</v>
      </c>
      <c r="C18" s="436"/>
      <c r="D18" s="274"/>
      <c r="E18" s="274"/>
      <c r="F18" s="529"/>
      <c r="G18" s="531"/>
      <c r="H18" s="274"/>
    </row>
    <row r="19" spans="1:8" ht="25.5">
      <c r="A19" s="438">
        <v>9</v>
      </c>
      <c r="B19" s="443" t="s">
        <v>1463</v>
      </c>
      <c r="C19" s="436"/>
      <c r="D19" s="274"/>
      <c r="E19" s="274"/>
      <c r="F19" s="529"/>
      <c r="G19" s="531"/>
      <c r="H19" s="274"/>
    </row>
    <row r="20" spans="1:8">
      <c r="A20" s="438">
        <v>10</v>
      </c>
      <c r="B20" s="443" t="s">
        <v>1464</v>
      </c>
      <c r="C20" s="436"/>
      <c r="D20" s="274"/>
      <c r="E20" s="274"/>
      <c r="F20" s="529"/>
      <c r="G20" s="531"/>
      <c r="H20" s="274"/>
    </row>
    <row r="21" spans="1:8" ht="25.5">
      <c r="A21" s="438">
        <v>11</v>
      </c>
      <c r="B21" s="443" t="s">
        <v>1465</v>
      </c>
      <c r="C21" s="437"/>
      <c r="D21" s="274"/>
      <c r="E21" s="436"/>
      <c r="F21" s="529"/>
      <c r="G21" s="531"/>
      <c r="H21" s="274"/>
    </row>
    <row r="22" spans="1:8" ht="25.5">
      <c r="A22" s="438">
        <v>12</v>
      </c>
      <c r="B22" s="441" t="s">
        <v>1466</v>
      </c>
      <c r="C22" s="437"/>
      <c r="D22" s="446"/>
      <c r="E22" s="274"/>
      <c r="F22" s="529"/>
      <c r="G22" s="531"/>
      <c r="H22" s="274"/>
    </row>
    <row r="23" spans="1:8">
      <c r="A23" s="438">
        <v>13</v>
      </c>
      <c r="B23" s="441" t="s">
        <v>1467</v>
      </c>
      <c r="C23" s="436"/>
      <c r="D23" s="274"/>
      <c r="E23" s="274"/>
      <c r="F23" s="529"/>
      <c r="G23" s="531"/>
      <c r="H23" s="274"/>
    </row>
    <row r="24" spans="1:8">
      <c r="A24" s="438">
        <v>14</v>
      </c>
      <c r="B24" s="441" t="s">
        <v>1468</v>
      </c>
      <c r="C24" s="436"/>
      <c r="D24" s="274"/>
      <c r="E24" s="435"/>
      <c r="F24" s="529"/>
      <c r="G24" s="531"/>
      <c r="H24" s="274"/>
    </row>
    <row r="25" spans="1:8">
      <c r="A25" s="438">
        <v>15</v>
      </c>
      <c r="B25" s="441" t="s">
        <v>1469</v>
      </c>
      <c r="C25" s="436"/>
      <c r="D25" s="274"/>
      <c r="E25" s="274"/>
      <c r="F25" s="529"/>
      <c r="G25" s="531"/>
      <c r="H25" s="274"/>
    </row>
    <row r="26" spans="1:8">
      <c r="A26" s="438">
        <v>16</v>
      </c>
      <c r="B26" s="441" t="s">
        <v>1470</v>
      </c>
      <c r="C26" s="436">
        <v>114379437242.14</v>
      </c>
      <c r="D26" s="274">
        <v>1969751692.8699968</v>
      </c>
      <c r="E26" s="274">
        <f>D26</f>
        <v>1969751692.8699968</v>
      </c>
      <c r="F26" s="529"/>
      <c r="G26" s="531">
        <f>C26-H26</f>
        <v>944781028.6000061</v>
      </c>
      <c r="H26" s="274">
        <v>113434656213.53999</v>
      </c>
    </row>
    <row r="27" spans="1:8" ht="25.5">
      <c r="A27" s="438">
        <v>17</v>
      </c>
      <c r="B27" s="444" t="s">
        <v>1471</v>
      </c>
      <c r="C27" s="436"/>
      <c r="D27" s="274"/>
      <c r="E27" s="274"/>
      <c r="F27" s="529"/>
      <c r="G27" s="531"/>
      <c r="H27" s="274"/>
    </row>
    <row r="28" spans="1:8">
      <c r="A28" s="438">
        <v>18</v>
      </c>
      <c r="B28" s="442" t="s">
        <v>1472</v>
      </c>
      <c r="C28" s="436"/>
      <c r="D28" s="274"/>
      <c r="E28" s="274"/>
      <c r="F28" s="529"/>
      <c r="G28" s="531"/>
      <c r="H28" s="274"/>
    </row>
    <row r="29" spans="1:8" ht="25.5">
      <c r="A29" s="438">
        <v>19</v>
      </c>
      <c r="B29" s="441" t="s">
        <v>1473</v>
      </c>
      <c r="C29" s="436"/>
      <c r="D29" s="274"/>
      <c r="E29" s="274"/>
      <c r="F29" s="529"/>
      <c r="G29" s="531"/>
      <c r="H29" s="274"/>
    </row>
    <row r="30" spans="1:8" ht="25.5">
      <c r="A30" s="438">
        <v>20</v>
      </c>
      <c r="B30" s="443" t="s">
        <v>1474</v>
      </c>
      <c r="C30" s="436"/>
      <c r="D30" s="274"/>
      <c r="E30" s="274"/>
      <c r="F30" s="529"/>
      <c r="G30" s="531"/>
      <c r="H30" s="274"/>
    </row>
    <row r="31" spans="1:8">
      <c r="A31" s="438">
        <v>21</v>
      </c>
      <c r="B31" s="441" t="s">
        <v>1475</v>
      </c>
      <c r="C31" s="436"/>
      <c r="D31" s="274"/>
      <c r="E31" s="274"/>
      <c r="F31" s="529"/>
      <c r="G31" s="531"/>
      <c r="H31" s="274"/>
    </row>
    <row r="32" spans="1:8">
      <c r="A32" s="438">
        <v>22</v>
      </c>
      <c r="B32" s="445" t="s">
        <v>1476</v>
      </c>
      <c r="C32" s="436">
        <f>114379437242.14-C33</f>
        <v>114373918644.49001</v>
      </c>
      <c r="D32" s="274">
        <v>1969751692.8699968</v>
      </c>
      <c r="E32" s="274">
        <f>D32</f>
        <v>1969751692.8699968</v>
      </c>
      <c r="F32" s="529"/>
      <c r="G32" s="531">
        <f>G26</f>
        <v>944781028.6000061</v>
      </c>
      <c r="H32" s="274">
        <f>H26-H33</f>
        <v>113429137615.89</v>
      </c>
    </row>
    <row r="33" spans="1:8">
      <c r="A33" s="438">
        <v>23</v>
      </c>
      <c r="B33" s="445" t="s">
        <v>1477</v>
      </c>
      <c r="C33" s="436">
        <v>5518597.6499999994</v>
      </c>
      <c r="D33" s="274"/>
      <c r="E33" s="274"/>
      <c r="F33" s="529"/>
      <c r="G33" s="531">
        <v>0</v>
      </c>
      <c r="H33" s="436">
        <v>5518597.6499999994</v>
      </c>
    </row>
    <row r="34" spans="1:8" ht="25.5">
      <c r="A34" s="438">
        <v>24</v>
      </c>
      <c r="B34" s="445" t="s">
        <v>1478</v>
      </c>
      <c r="C34" s="436"/>
      <c r="D34" s="274"/>
      <c r="E34" s="274"/>
      <c r="F34" s="529"/>
      <c r="G34" s="532"/>
      <c r="H34" s="432"/>
    </row>
  </sheetData>
  <mergeCells count="4">
    <mergeCell ref="G8:H9"/>
    <mergeCell ref="C7:H7"/>
    <mergeCell ref="C8:F8"/>
    <mergeCell ref="D9:F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BB4B-D7F4-4D4D-BE04-9AF48A69E933}">
  <sheetPr>
    <tabColor theme="3"/>
  </sheetPr>
  <dimension ref="A2:J38"/>
  <sheetViews>
    <sheetView showGridLines="0" zoomScaleNormal="100" workbookViewId="0">
      <selection activeCell="D11" sqref="D11"/>
    </sheetView>
  </sheetViews>
  <sheetFormatPr baseColWidth="10" defaultColWidth="7.33203125" defaultRowHeight="14.25"/>
  <cols>
    <col min="1" max="1" width="5.77734375" style="374" customWidth="1"/>
    <col min="2" max="2" width="77.77734375" style="374" bestFit="1" customWidth="1"/>
    <col min="3" max="3" width="33.44140625" style="374" customWidth="1"/>
    <col min="4" max="4" width="31.44140625" style="374" customWidth="1"/>
    <col min="5" max="5" width="44.77734375" style="374" customWidth="1"/>
    <col min="6" max="6" width="36.88671875" style="374" customWidth="1"/>
    <col min="7" max="7" width="39.33203125" style="374" customWidth="1"/>
    <col min="8" max="16384" width="7.33203125" style="374"/>
  </cols>
  <sheetData>
    <row r="2" spans="1:7" ht="26.25">
      <c r="B2" s="375"/>
      <c r="C2" s="376"/>
    </row>
    <row r="3" spans="1:7" ht="15">
      <c r="A3" s="377" t="s">
        <v>1620</v>
      </c>
      <c r="B3" s="377"/>
      <c r="C3" s="377"/>
      <c r="D3" s="378"/>
      <c r="E3" s="378"/>
      <c r="F3" s="378"/>
      <c r="G3" s="378"/>
    </row>
    <row r="4" spans="1:7" ht="15">
      <c r="A4" s="378"/>
      <c r="B4" s="378"/>
      <c r="C4" s="378"/>
      <c r="D4" s="378"/>
      <c r="E4" s="378"/>
      <c r="F4" s="378"/>
      <c r="G4" s="378"/>
    </row>
    <row r="5" spans="1:7" ht="15">
      <c r="A5" s="378"/>
      <c r="B5" s="378"/>
      <c r="C5" s="378"/>
      <c r="D5" s="378"/>
      <c r="E5" s="378"/>
      <c r="F5" s="378"/>
      <c r="G5" s="378"/>
    </row>
    <row r="6" spans="1:7">
      <c r="A6" s="379"/>
      <c r="B6" s="379" t="s">
        <v>1139</v>
      </c>
      <c r="C6" s="490" t="s">
        <v>179</v>
      </c>
      <c r="D6" s="490" t="s">
        <v>180</v>
      </c>
      <c r="E6" s="490" t="s">
        <v>181</v>
      </c>
      <c r="F6" s="490" t="s">
        <v>208</v>
      </c>
      <c r="G6" s="490" t="s">
        <v>1140</v>
      </c>
    </row>
    <row r="7" spans="1:7" ht="15" customHeight="1">
      <c r="A7" s="646"/>
      <c r="B7" s="646" t="s">
        <v>1139</v>
      </c>
      <c r="C7" s="647" t="s">
        <v>1152</v>
      </c>
      <c r="D7" s="648"/>
      <c r="E7" s="648"/>
      <c r="F7" s="648"/>
      <c r="G7" s="649"/>
    </row>
    <row r="8" spans="1:7" ht="15" customHeight="1">
      <c r="A8" s="646"/>
      <c r="B8" s="646"/>
      <c r="C8" s="650" t="s">
        <v>1153</v>
      </c>
      <c r="D8" s="650" t="s">
        <v>1154</v>
      </c>
      <c r="E8" s="653" t="s">
        <v>1155</v>
      </c>
      <c r="F8" s="656" t="s">
        <v>1144</v>
      </c>
      <c r="G8" s="653" t="s">
        <v>1145</v>
      </c>
    </row>
    <row r="9" spans="1:7">
      <c r="A9" s="646"/>
      <c r="B9" s="646"/>
      <c r="C9" s="651"/>
      <c r="D9" s="651"/>
      <c r="E9" s="654"/>
      <c r="F9" s="656"/>
      <c r="G9" s="654"/>
    </row>
    <row r="10" spans="1:7" ht="35.25" customHeight="1">
      <c r="A10" s="646"/>
      <c r="B10" s="646"/>
      <c r="C10" s="652"/>
      <c r="D10" s="652"/>
      <c r="E10" s="655"/>
      <c r="F10" s="657"/>
      <c r="G10" s="655"/>
    </row>
    <row r="11" spans="1:7">
      <c r="A11" s="483">
        <v>1</v>
      </c>
      <c r="B11" s="483" t="s">
        <v>1156</v>
      </c>
      <c r="C11" s="488"/>
      <c r="D11" s="475"/>
      <c r="E11" s="492">
        <v>0</v>
      </c>
      <c r="F11" s="492">
        <v>0</v>
      </c>
      <c r="G11" s="492">
        <v>0</v>
      </c>
    </row>
    <row r="12" spans="1:7">
      <c r="A12" s="483" t="s">
        <v>701</v>
      </c>
      <c r="B12" s="483" t="s">
        <v>1157</v>
      </c>
      <c r="C12" s="486"/>
      <c r="D12" s="474"/>
      <c r="E12" s="492">
        <v>1254589945.91535</v>
      </c>
      <c r="F12" s="492">
        <v>1254589945.91535</v>
      </c>
      <c r="G12" s="492">
        <v>1254589945.91535</v>
      </c>
    </row>
    <row r="13" spans="1:7">
      <c r="A13" s="483" t="s">
        <v>1158</v>
      </c>
      <c r="B13" s="483" t="s">
        <v>825</v>
      </c>
      <c r="C13" s="486"/>
      <c r="D13" s="474"/>
      <c r="E13" s="492">
        <v>0</v>
      </c>
      <c r="F13" s="492">
        <v>0</v>
      </c>
      <c r="G13" s="492">
        <v>0</v>
      </c>
    </row>
    <row r="14" spans="1:7">
      <c r="A14" s="483" t="s">
        <v>1159</v>
      </c>
      <c r="B14" s="483" t="s">
        <v>1160</v>
      </c>
      <c r="C14" s="485"/>
      <c r="D14" s="474"/>
      <c r="E14" s="492">
        <v>0</v>
      </c>
      <c r="F14" s="492">
        <v>0</v>
      </c>
      <c r="G14" s="492">
        <v>0</v>
      </c>
    </row>
    <row r="15" spans="1:7">
      <c r="A15" s="483" t="s">
        <v>1161</v>
      </c>
      <c r="B15" s="483" t="s">
        <v>1162</v>
      </c>
      <c r="C15" s="485"/>
      <c r="D15" s="474"/>
      <c r="E15" s="492">
        <v>0</v>
      </c>
      <c r="F15" s="492">
        <v>0</v>
      </c>
      <c r="G15" s="492">
        <v>0</v>
      </c>
    </row>
    <row r="16" spans="1:7">
      <c r="A16" s="483">
        <v>2</v>
      </c>
      <c r="B16" s="483" t="s">
        <v>665</v>
      </c>
      <c r="C16" s="486"/>
      <c r="D16" s="474"/>
      <c r="E16" s="492">
        <v>286873229.398</v>
      </c>
      <c r="F16" s="492">
        <v>286873229.398</v>
      </c>
      <c r="G16" s="492">
        <v>286873229.398</v>
      </c>
    </row>
    <row r="17" spans="1:10">
      <c r="A17" s="483">
        <v>3</v>
      </c>
      <c r="B17" s="483" t="s">
        <v>515</v>
      </c>
      <c r="C17" s="486"/>
      <c r="D17" s="474"/>
      <c r="E17" s="492"/>
      <c r="F17" s="492"/>
      <c r="G17" s="492"/>
    </row>
    <row r="18" spans="1:10">
      <c r="A18" s="380">
        <v>4</v>
      </c>
      <c r="B18" s="381" t="s">
        <v>1163</v>
      </c>
      <c r="C18" s="473"/>
      <c r="D18" s="473"/>
      <c r="E18" s="473" t="s">
        <v>1139</v>
      </c>
      <c r="F18" s="473" t="s">
        <v>1139</v>
      </c>
      <c r="G18" s="473" t="s">
        <v>1139</v>
      </c>
    </row>
    <row r="19" spans="1:10">
      <c r="A19" s="483">
        <v>5</v>
      </c>
      <c r="B19" s="483" t="s">
        <v>671</v>
      </c>
      <c r="C19" s="491"/>
      <c r="D19" s="475"/>
      <c r="E19" s="492">
        <v>66478153.659999996</v>
      </c>
      <c r="F19" s="492">
        <v>66478153.659999996</v>
      </c>
      <c r="G19" s="492">
        <v>66478153.659999996</v>
      </c>
    </row>
    <row r="20" spans="1:10">
      <c r="A20" s="483" t="s">
        <v>1164</v>
      </c>
      <c r="B20" s="483" t="s">
        <v>1165</v>
      </c>
      <c r="C20" s="491"/>
      <c r="D20" s="474"/>
      <c r="E20" s="492"/>
      <c r="F20" s="492"/>
      <c r="G20" s="492"/>
    </row>
    <row r="21" spans="1:10">
      <c r="A21" s="483" t="s">
        <v>1166</v>
      </c>
      <c r="B21" s="483" t="s">
        <v>1167</v>
      </c>
      <c r="C21" s="491"/>
      <c r="D21" s="474"/>
      <c r="E21" s="492"/>
      <c r="F21" s="492"/>
      <c r="G21" s="492"/>
    </row>
    <row r="22" spans="1:10">
      <c r="A22" s="483" t="s">
        <v>1168</v>
      </c>
      <c r="B22" s="483" t="s">
        <v>1169</v>
      </c>
      <c r="C22" s="486"/>
      <c r="D22" s="474"/>
      <c r="E22" s="492"/>
      <c r="F22" s="492"/>
      <c r="G22" s="492"/>
    </row>
    <row r="23" spans="1:10">
      <c r="A23" s="483" t="s">
        <v>1170</v>
      </c>
      <c r="B23" s="483" t="s">
        <v>1171</v>
      </c>
      <c r="C23" s="486"/>
      <c r="D23" s="474"/>
      <c r="E23" s="492"/>
      <c r="F23" s="492"/>
      <c r="G23" s="492"/>
    </row>
    <row r="24" spans="1:10">
      <c r="A24" s="483" t="s">
        <v>1172</v>
      </c>
      <c r="B24" s="483" t="s">
        <v>1173</v>
      </c>
      <c r="C24" s="486"/>
      <c r="D24" s="474"/>
      <c r="E24" s="492"/>
      <c r="F24" s="492"/>
      <c r="G24" s="492"/>
    </row>
    <row r="25" spans="1:10">
      <c r="A25" s="483">
        <v>6</v>
      </c>
      <c r="B25" s="483" t="s">
        <v>828</v>
      </c>
      <c r="C25" s="486"/>
      <c r="D25" s="474"/>
      <c r="E25" s="492">
        <v>10156937508.585611</v>
      </c>
      <c r="F25" s="492">
        <v>10156937508.585611</v>
      </c>
      <c r="G25" s="492">
        <v>10156937508.585611</v>
      </c>
      <c r="J25"/>
    </row>
    <row r="26" spans="1:10">
      <c r="A26" s="483" t="s">
        <v>1174</v>
      </c>
      <c r="B26" s="483" t="s">
        <v>1175</v>
      </c>
      <c r="C26" s="486"/>
      <c r="D26" s="471"/>
      <c r="E26" s="492"/>
      <c r="F26" s="492"/>
      <c r="G26" s="492"/>
      <c r="J26"/>
    </row>
    <row r="27" spans="1:10">
      <c r="A27" s="483" t="s">
        <v>1176</v>
      </c>
      <c r="B27" s="483" t="s">
        <v>1177</v>
      </c>
      <c r="C27" s="486"/>
      <c r="D27" s="471"/>
      <c r="E27" s="492"/>
      <c r="F27" s="492"/>
      <c r="G27" s="492"/>
      <c r="J27" s="382"/>
    </row>
    <row r="28" spans="1:10">
      <c r="A28" s="483" t="s">
        <v>1178</v>
      </c>
      <c r="B28" s="483" t="s">
        <v>1179</v>
      </c>
      <c r="C28" s="486"/>
      <c r="D28" s="474"/>
      <c r="E28" s="492"/>
      <c r="F28" s="492"/>
      <c r="G28" s="492"/>
    </row>
    <row r="29" spans="1:10">
      <c r="A29" s="483" t="s">
        <v>1180</v>
      </c>
      <c r="B29" s="483" t="s">
        <v>1181</v>
      </c>
      <c r="C29" s="486"/>
      <c r="D29" s="474"/>
      <c r="E29" s="492">
        <v>10156937508.585611</v>
      </c>
      <c r="F29" s="492">
        <v>10156937508.585611</v>
      </c>
      <c r="G29" s="492">
        <v>10156937508.585611</v>
      </c>
    </row>
    <row r="30" spans="1:10">
      <c r="A30" s="381">
        <v>7</v>
      </c>
      <c r="B30" s="380" t="s">
        <v>1182</v>
      </c>
      <c r="C30" s="473"/>
      <c r="D30" s="473"/>
      <c r="E30" s="479"/>
      <c r="F30" s="479"/>
      <c r="G30" s="479"/>
    </row>
    <row r="31" spans="1:10">
      <c r="A31" s="483" t="s">
        <v>1183</v>
      </c>
      <c r="B31" s="483" t="s">
        <v>1184</v>
      </c>
      <c r="C31" s="485"/>
      <c r="D31" s="471"/>
      <c r="E31" s="492">
        <v>20076123035.791271</v>
      </c>
      <c r="F31" s="492">
        <v>20076123035.791271</v>
      </c>
      <c r="G31" s="492">
        <v>20076123035.791271</v>
      </c>
    </row>
    <row r="32" spans="1:10">
      <c r="A32" s="483" t="s">
        <v>1185</v>
      </c>
      <c r="B32" s="483" t="s">
        <v>1186</v>
      </c>
      <c r="C32" s="486"/>
      <c r="D32" s="474"/>
      <c r="E32" s="492"/>
      <c r="F32" s="492"/>
      <c r="G32" s="492"/>
    </row>
    <row r="33" spans="1:7">
      <c r="A33" s="483" t="s">
        <v>1187</v>
      </c>
      <c r="B33" s="483" t="s">
        <v>1188</v>
      </c>
      <c r="C33" s="485"/>
      <c r="D33" s="474"/>
      <c r="E33" s="492">
        <v>20642712.02</v>
      </c>
      <c r="F33" s="492">
        <v>20642712.02</v>
      </c>
      <c r="G33" s="492">
        <v>20642712.02</v>
      </c>
    </row>
    <row r="34" spans="1:7">
      <c r="A34" s="483" t="s">
        <v>229</v>
      </c>
      <c r="B34" s="483" t="s">
        <v>1189</v>
      </c>
      <c r="C34" s="485"/>
      <c r="D34" s="474"/>
      <c r="E34" s="492"/>
      <c r="F34" s="492"/>
      <c r="G34" s="492"/>
    </row>
    <row r="35" spans="1:7">
      <c r="A35" s="483" t="s">
        <v>231</v>
      </c>
      <c r="B35" s="483" t="s">
        <v>1190</v>
      </c>
      <c r="C35" s="485"/>
      <c r="D35" s="474"/>
      <c r="E35" s="492">
        <v>404442765.93333334</v>
      </c>
      <c r="F35" s="492">
        <v>404442765.93333334</v>
      </c>
      <c r="G35" s="492">
        <v>404442765.93333334</v>
      </c>
    </row>
    <row r="36" spans="1:7">
      <c r="A36" s="483" t="s">
        <v>233</v>
      </c>
      <c r="B36" s="483" t="s">
        <v>1191</v>
      </c>
      <c r="C36" s="485"/>
      <c r="D36" s="474"/>
      <c r="E36" s="492"/>
      <c r="F36" s="492"/>
      <c r="G36" s="492"/>
    </row>
    <row r="37" spans="1:7">
      <c r="A37" s="483">
        <v>8</v>
      </c>
      <c r="B37" s="483" t="s">
        <v>834</v>
      </c>
      <c r="C37" s="475"/>
      <c r="D37" s="475"/>
      <c r="E37" s="492">
        <v>301880593.96000004</v>
      </c>
      <c r="F37" s="492">
        <v>301880593.96000004</v>
      </c>
      <c r="G37" s="492">
        <v>301880593.96000004</v>
      </c>
    </row>
    <row r="38" spans="1:7">
      <c r="A38" s="483">
        <v>9</v>
      </c>
      <c r="B38" s="483" t="s">
        <v>207</v>
      </c>
      <c r="C38" s="486"/>
      <c r="D38" s="471"/>
      <c r="E38" s="492">
        <v>32567967945.263565</v>
      </c>
      <c r="F38" s="492">
        <v>32567967945.263565</v>
      </c>
      <c r="G38" s="492">
        <v>32567967945.263565</v>
      </c>
    </row>
  </sheetData>
  <mergeCells count="9">
    <mergeCell ref="A7:A8"/>
    <mergeCell ref="B7:B10"/>
    <mergeCell ref="C7:G7"/>
    <mergeCell ref="C8:C10"/>
    <mergeCell ref="D8:D10"/>
    <mergeCell ref="E8:E10"/>
    <mergeCell ref="F8:F10"/>
    <mergeCell ref="G8:G10"/>
    <mergeCell ref="A9:A10"/>
  </mergeCells>
  <conditionalFormatting sqref="C7:C8">
    <cfRule type="cellIs" dxfId="1" priority="2" stopIfTrue="1" operator="lessThan">
      <formula>0</formula>
    </cfRule>
  </conditionalFormatting>
  <conditionalFormatting sqref="D8:G8">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5D23-2504-4C8F-9AF7-C00610B0C4B2}">
  <sheetPr>
    <tabColor theme="3"/>
  </sheetPr>
  <dimension ref="A1:F13"/>
  <sheetViews>
    <sheetView showGridLines="0" topLeftCell="A7" zoomScaleNormal="100" workbookViewId="0">
      <selection activeCell="D7" sqref="D7"/>
    </sheetView>
  </sheetViews>
  <sheetFormatPr baseColWidth="10" defaultColWidth="11.5546875" defaultRowHeight="14.25"/>
  <cols>
    <col min="1" max="1" width="22.6640625" customWidth="1"/>
    <col min="2" max="2" width="11.5546875" customWidth="1"/>
    <col min="3" max="3" width="40.33203125" customWidth="1"/>
    <col min="4" max="4" width="72.6640625" customWidth="1"/>
  </cols>
  <sheetData>
    <row r="1" spans="1:6">
      <c r="A1" s="627" t="s">
        <v>15</v>
      </c>
      <c r="B1" s="627"/>
      <c r="C1" s="627"/>
      <c r="D1" s="627"/>
    </row>
    <row r="2" spans="1:6">
      <c r="A2" s="627"/>
      <c r="B2" s="627"/>
      <c r="C2" s="627"/>
      <c r="D2" s="627"/>
    </row>
    <row r="3" spans="1:6">
      <c r="A3" s="195"/>
    </row>
    <row r="4" spans="1:6" ht="15">
      <c r="A4" s="250"/>
      <c r="B4" s="250"/>
      <c r="C4" s="250"/>
    </row>
    <row r="5" spans="1:6" ht="15">
      <c r="A5" s="250"/>
      <c r="B5" s="250"/>
      <c r="C5" s="250"/>
    </row>
    <row r="6" spans="1:6">
      <c r="A6" s="254" t="s">
        <v>276</v>
      </c>
      <c r="B6" s="17" t="s">
        <v>277</v>
      </c>
      <c r="C6" s="17"/>
      <c r="D6" s="254" t="s">
        <v>285</v>
      </c>
    </row>
    <row r="7" spans="1:6" ht="126.6" customHeight="1">
      <c r="A7" s="254" t="s">
        <v>286</v>
      </c>
      <c r="B7" s="256" t="s">
        <v>280</v>
      </c>
      <c r="C7" s="256" t="s">
        <v>287</v>
      </c>
      <c r="D7" s="261" t="s">
        <v>1522</v>
      </c>
    </row>
    <row r="8" spans="1:6" ht="267.75">
      <c r="A8" s="254" t="s">
        <v>288</v>
      </c>
      <c r="B8" s="16" t="s">
        <v>283</v>
      </c>
      <c r="C8" s="256" t="s">
        <v>289</v>
      </c>
      <c r="D8" s="261" t="s">
        <v>1537</v>
      </c>
      <c r="F8" s="456"/>
    </row>
    <row r="9" spans="1:6" ht="76.5">
      <c r="A9" s="254" t="s">
        <v>290</v>
      </c>
      <c r="B9" s="256" t="s">
        <v>291</v>
      </c>
      <c r="C9" s="256" t="s">
        <v>292</v>
      </c>
      <c r="D9" s="261" t="s">
        <v>1523</v>
      </c>
    </row>
    <row r="10" spans="1:6" ht="39.6" customHeight="1">
      <c r="A10" s="254" t="s">
        <v>293</v>
      </c>
      <c r="B10" s="16" t="s">
        <v>294</v>
      </c>
      <c r="C10" s="256" t="s">
        <v>295</v>
      </c>
      <c r="D10" s="261" t="s">
        <v>1524</v>
      </c>
    </row>
    <row r="11" spans="1:6" ht="25.5">
      <c r="A11" s="254" t="s">
        <v>293</v>
      </c>
      <c r="B11" s="256" t="s">
        <v>296</v>
      </c>
      <c r="C11" s="256" t="s">
        <v>297</v>
      </c>
      <c r="D11" s="261" t="s">
        <v>298</v>
      </c>
    </row>
    <row r="12" spans="1:6" ht="111" customHeight="1">
      <c r="A12" s="254" t="s">
        <v>299</v>
      </c>
      <c r="B12" s="16" t="s">
        <v>300</v>
      </c>
      <c r="C12" s="256" t="s">
        <v>301</v>
      </c>
      <c r="D12" s="261" t="s">
        <v>302</v>
      </c>
    </row>
    <row r="13" spans="1:6" ht="140.25">
      <c r="A13" s="254" t="s">
        <v>303</v>
      </c>
      <c r="B13" s="256" t="s">
        <v>304</v>
      </c>
      <c r="C13" s="256" t="s">
        <v>305</v>
      </c>
      <c r="D13" s="261" t="s">
        <v>306</v>
      </c>
    </row>
  </sheetData>
  <mergeCells count="1">
    <mergeCell ref="A1:D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3F80-5D65-4432-B080-F3B22FEC1DF8}">
  <sheetPr>
    <tabColor theme="3"/>
  </sheetPr>
  <dimension ref="A1:E11"/>
  <sheetViews>
    <sheetView showGridLines="0" zoomScaleNormal="100" workbookViewId="0">
      <selection sqref="A1:E2"/>
    </sheetView>
  </sheetViews>
  <sheetFormatPr baseColWidth="10" defaultColWidth="11.5546875" defaultRowHeight="14.25"/>
  <cols>
    <col min="1" max="1" width="26.88671875" customWidth="1"/>
    <col min="2" max="2" width="13.21875" customWidth="1"/>
    <col min="3" max="3" width="26.21875" customWidth="1"/>
    <col min="4" max="4" width="102.109375" customWidth="1"/>
  </cols>
  <sheetData>
    <row r="1" spans="1:5">
      <c r="A1" s="627" t="s">
        <v>17</v>
      </c>
      <c r="B1" s="627"/>
      <c r="C1" s="627"/>
      <c r="D1" s="627"/>
      <c r="E1" s="627"/>
    </row>
    <row r="2" spans="1:5">
      <c r="A2" s="627"/>
      <c r="B2" s="627"/>
      <c r="C2" s="627"/>
      <c r="D2" s="627"/>
      <c r="E2" s="627"/>
    </row>
    <row r="3" spans="1:5">
      <c r="A3" s="195"/>
    </row>
    <row r="4" spans="1:5" ht="15">
      <c r="A4" s="251"/>
      <c r="B4" s="250"/>
      <c r="C4" s="250"/>
      <c r="D4" s="250"/>
    </row>
    <row r="5" spans="1:5" ht="15">
      <c r="A5" s="252"/>
      <c r="B5" s="250"/>
      <c r="C5" s="250"/>
      <c r="D5" s="250"/>
    </row>
    <row r="6" spans="1:5">
      <c r="A6" s="254" t="s">
        <v>276</v>
      </c>
      <c r="B6" s="17" t="s">
        <v>277</v>
      </c>
      <c r="C6" s="17"/>
      <c r="D6" s="254" t="s">
        <v>278</v>
      </c>
    </row>
    <row r="7" spans="1:5" ht="38.25">
      <c r="A7" s="254" t="s">
        <v>307</v>
      </c>
      <c r="B7" s="256" t="s">
        <v>280</v>
      </c>
      <c r="C7" s="256" t="s">
        <v>308</v>
      </c>
      <c r="D7" s="261" t="s">
        <v>9</v>
      </c>
    </row>
    <row r="8" spans="1:5" ht="127.5">
      <c r="A8" s="254" t="s">
        <v>309</v>
      </c>
      <c r="B8" s="16" t="s">
        <v>283</v>
      </c>
      <c r="C8" s="256" t="s">
        <v>310</v>
      </c>
      <c r="D8" s="261" t="s">
        <v>311</v>
      </c>
    </row>
    <row r="9" spans="1:5" ht="102">
      <c r="A9" s="254" t="s">
        <v>312</v>
      </c>
      <c r="B9" s="256" t="s">
        <v>291</v>
      </c>
      <c r="C9" s="256" t="s">
        <v>313</v>
      </c>
      <c r="D9" s="261" t="s">
        <v>314</v>
      </c>
    </row>
    <row r="10" spans="1:5" ht="51">
      <c r="A10" s="254" t="s">
        <v>315</v>
      </c>
      <c r="B10" s="16" t="s">
        <v>294</v>
      </c>
      <c r="C10" s="256" t="s">
        <v>316</v>
      </c>
      <c r="D10" s="261" t="s">
        <v>1525</v>
      </c>
    </row>
    <row r="11" spans="1:5" ht="165.75">
      <c r="A11" s="254" t="s">
        <v>317</v>
      </c>
      <c r="B11" s="256" t="s">
        <v>296</v>
      </c>
      <c r="C11" s="256" t="s">
        <v>318</v>
      </c>
      <c r="D11" s="261" t="s">
        <v>319</v>
      </c>
    </row>
  </sheetData>
  <mergeCells count="1">
    <mergeCell ref="A1: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C84EB-E2E7-4342-B38B-64BE71A85D51}">
  <sheetPr>
    <tabColor theme="3"/>
  </sheetPr>
  <dimension ref="A1:I124"/>
  <sheetViews>
    <sheetView showGridLines="0" topLeftCell="A93" zoomScaleNormal="100" workbookViewId="0">
      <selection activeCell="C10" sqref="C10"/>
    </sheetView>
  </sheetViews>
  <sheetFormatPr baseColWidth="10" defaultColWidth="11.5546875" defaultRowHeight="14.25"/>
  <cols>
    <col min="1" max="1" width="11.77734375" bestFit="1" customWidth="1"/>
    <col min="2" max="2" width="81.44140625" customWidth="1"/>
    <col min="3" max="4" width="13.5546875" customWidth="1"/>
  </cols>
  <sheetData>
    <row r="1" spans="1:9">
      <c r="A1" s="664" t="s">
        <v>31</v>
      </c>
      <c r="B1" s="665"/>
      <c r="C1" s="665"/>
      <c r="D1" s="665"/>
      <c r="E1" s="665"/>
      <c r="F1" s="665"/>
      <c r="G1" s="665"/>
      <c r="H1" s="665"/>
      <c r="I1" s="665"/>
    </row>
    <row r="2" spans="1:9">
      <c r="A2" s="665"/>
      <c r="B2" s="665"/>
      <c r="C2" s="665"/>
      <c r="D2" s="665"/>
      <c r="E2" s="665"/>
      <c r="F2" s="665"/>
      <c r="G2" s="665"/>
      <c r="H2" s="665"/>
      <c r="I2" s="665"/>
    </row>
    <row r="3" spans="1:9">
      <c r="A3" s="15"/>
      <c r="B3" s="2"/>
      <c r="C3" s="2"/>
      <c r="D3" s="2"/>
    </row>
    <row r="4" spans="1:9">
      <c r="B4" s="2"/>
      <c r="C4" s="2"/>
      <c r="D4" s="2"/>
    </row>
    <row r="5" spans="1:9">
      <c r="B5" s="2"/>
      <c r="C5" s="2"/>
      <c r="D5" s="2"/>
    </row>
    <row r="6" spans="1:9">
      <c r="A6" s="93"/>
      <c r="B6" s="66"/>
      <c r="C6" s="66"/>
      <c r="D6" s="66"/>
    </row>
    <row r="7" spans="1:9" ht="21.75" customHeight="1">
      <c r="A7" s="301" t="s">
        <v>176</v>
      </c>
      <c r="C7" s="93"/>
      <c r="D7" s="93"/>
      <c r="F7" s="237"/>
    </row>
    <row r="8" spans="1:9" ht="64.150000000000006" customHeight="1">
      <c r="A8" s="666" t="s">
        <v>320</v>
      </c>
      <c r="B8" s="667"/>
      <c r="C8" s="62" t="s">
        <v>321</v>
      </c>
      <c r="D8" s="62" t="s">
        <v>322</v>
      </c>
    </row>
    <row r="9" spans="1:9" ht="25.5">
      <c r="A9" s="668"/>
      <c r="B9" s="669"/>
      <c r="C9" s="37" t="s">
        <v>323</v>
      </c>
      <c r="D9" s="37" t="s">
        <v>324</v>
      </c>
    </row>
    <row r="10" spans="1:9">
      <c r="A10" s="45">
        <v>1</v>
      </c>
      <c r="B10" s="27" t="s">
        <v>325</v>
      </c>
      <c r="C10" s="28">
        <v>6288110558.54</v>
      </c>
      <c r="D10" s="28" t="s">
        <v>326</v>
      </c>
    </row>
    <row r="11" spans="1:9">
      <c r="A11" s="44"/>
      <c r="B11" s="3" t="s">
        <v>327</v>
      </c>
      <c r="C11" s="47">
        <v>1501039914</v>
      </c>
      <c r="D11" s="47" t="s">
        <v>179</v>
      </c>
    </row>
    <row r="12" spans="1:9">
      <c r="A12" s="44"/>
      <c r="B12" s="3" t="s">
        <v>328</v>
      </c>
      <c r="C12" s="47">
        <v>4787070644.54</v>
      </c>
      <c r="D12" s="47" t="s">
        <v>329</v>
      </c>
    </row>
    <row r="13" spans="1:9">
      <c r="A13" s="44"/>
      <c r="B13" s="3" t="s">
        <v>330</v>
      </c>
      <c r="C13" s="47" t="s">
        <v>9</v>
      </c>
      <c r="D13" s="47"/>
    </row>
    <row r="14" spans="1:9">
      <c r="A14" s="44">
        <v>2</v>
      </c>
      <c r="B14" s="3" t="s">
        <v>331</v>
      </c>
      <c r="C14" s="76">
        <v>-107117899.22999999</v>
      </c>
      <c r="D14" s="76"/>
    </row>
    <row r="15" spans="1:9">
      <c r="A15" s="44">
        <v>3</v>
      </c>
      <c r="B15" s="3" t="s">
        <v>332</v>
      </c>
      <c r="C15" s="47">
        <v>19654442.5</v>
      </c>
      <c r="D15" s="47" t="s">
        <v>333</v>
      </c>
    </row>
    <row r="16" spans="1:9">
      <c r="A16" s="44" t="s">
        <v>334</v>
      </c>
      <c r="B16" s="3" t="s">
        <v>335</v>
      </c>
      <c r="C16" s="47" t="s">
        <v>9</v>
      </c>
      <c r="D16" s="47"/>
    </row>
    <row r="17" spans="1:4" ht="25.5">
      <c r="A17" s="44">
        <v>4</v>
      </c>
      <c r="B17" s="3" t="s">
        <v>336</v>
      </c>
      <c r="C17" s="47" t="s">
        <v>9</v>
      </c>
      <c r="D17" s="47"/>
    </row>
    <row r="18" spans="1:4">
      <c r="A18" s="44">
        <v>5</v>
      </c>
      <c r="B18" s="3" t="s">
        <v>337</v>
      </c>
      <c r="C18" s="332">
        <v>0</v>
      </c>
      <c r="D18" s="332"/>
    </row>
    <row r="19" spans="1:4">
      <c r="A19" s="44" t="s">
        <v>338</v>
      </c>
      <c r="B19" s="3" t="s">
        <v>339</v>
      </c>
      <c r="C19" s="47">
        <v>0</v>
      </c>
      <c r="D19" s="47"/>
    </row>
    <row r="20" spans="1:4" ht="14.25" customHeight="1">
      <c r="A20" s="10">
        <v>6</v>
      </c>
      <c r="B20" s="10" t="s">
        <v>340</v>
      </c>
      <c r="C20" s="78">
        <v>6200647101.8099995</v>
      </c>
      <c r="D20" s="78"/>
    </row>
    <row r="21" spans="1:4">
      <c r="A21" s="670" t="s">
        <v>341</v>
      </c>
      <c r="B21" s="671"/>
      <c r="C21" s="671"/>
      <c r="D21" s="671"/>
    </row>
    <row r="22" spans="1:4">
      <c r="A22" s="44">
        <v>7</v>
      </c>
      <c r="B22" s="3" t="s">
        <v>342</v>
      </c>
      <c r="C22" s="284">
        <v>241978418.588</v>
      </c>
      <c r="D22" s="76"/>
    </row>
    <row r="23" spans="1:4">
      <c r="A23" s="44">
        <v>8</v>
      </c>
      <c r="B23" s="3" t="s">
        <v>343</v>
      </c>
      <c r="C23" s="76">
        <v>-19062.5</v>
      </c>
      <c r="D23" s="76" t="s">
        <v>344</v>
      </c>
    </row>
    <row r="24" spans="1:4">
      <c r="A24" s="44">
        <v>9</v>
      </c>
      <c r="B24" s="3" t="s">
        <v>196</v>
      </c>
      <c r="C24" s="341" t="s">
        <v>9</v>
      </c>
      <c r="D24" s="341"/>
    </row>
    <row r="25" spans="1:4" ht="25.5">
      <c r="A25" s="44">
        <v>10</v>
      </c>
      <c r="B25" s="3" t="s">
        <v>345</v>
      </c>
      <c r="C25" s="341">
        <v>0</v>
      </c>
      <c r="D25" s="341"/>
    </row>
    <row r="26" spans="1:4" ht="25.5">
      <c r="A26" s="44">
        <v>11</v>
      </c>
      <c r="B26" s="3" t="s">
        <v>346</v>
      </c>
      <c r="C26" s="341" t="s">
        <v>9</v>
      </c>
      <c r="D26" s="341"/>
    </row>
    <row r="27" spans="1:4">
      <c r="A27" s="44">
        <v>12</v>
      </c>
      <c r="B27" s="3" t="s">
        <v>347</v>
      </c>
      <c r="C27" s="341" t="s">
        <v>9</v>
      </c>
      <c r="D27" s="341"/>
    </row>
    <row r="28" spans="1:4">
      <c r="A28" s="44">
        <v>13</v>
      </c>
      <c r="B28" s="3" t="s">
        <v>348</v>
      </c>
      <c r="C28" s="341" t="s">
        <v>9</v>
      </c>
      <c r="D28" s="341"/>
    </row>
    <row r="29" spans="1:4">
      <c r="A29" s="44">
        <v>14</v>
      </c>
      <c r="B29" s="3" t="s">
        <v>349</v>
      </c>
      <c r="C29" s="341">
        <v>0</v>
      </c>
      <c r="D29" s="341"/>
    </row>
    <row r="30" spans="1:4">
      <c r="A30" s="44">
        <v>15</v>
      </c>
      <c r="B30" s="3" t="s">
        <v>350</v>
      </c>
      <c r="C30" s="341">
        <v>0</v>
      </c>
      <c r="D30" s="341"/>
    </row>
    <row r="31" spans="1:4">
      <c r="A31" s="44">
        <v>16</v>
      </c>
      <c r="B31" s="3" t="s">
        <v>351</v>
      </c>
      <c r="C31" s="341">
        <v>0</v>
      </c>
      <c r="D31" s="341"/>
    </row>
    <row r="32" spans="1:4" ht="38.25">
      <c r="A32" s="44">
        <v>17</v>
      </c>
      <c r="B32" s="3" t="s">
        <v>352</v>
      </c>
      <c r="C32" s="341">
        <v>0</v>
      </c>
      <c r="D32" s="341"/>
    </row>
    <row r="33" spans="1:4" ht="38.25">
      <c r="A33" s="44">
        <v>18</v>
      </c>
      <c r="B33" s="3" t="s">
        <v>353</v>
      </c>
      <c r="C33" s="341">
        <v>0</v>
      </c>
      <c r="D33" s="341"/>
    </row>
    <row r="34" spans="1:4" ht="38.25">
      <c r="A34" s="44">
        <v>19</v>
      </c>
      <c r="B34" s="3" t="s">
        <v>354</v>
      </c>
      <c r="C34" s="341">
        <v>0</v>
      </c>
      <c r="D34" s="341"/>
    </row>
    <row r="35" spans="1:4">
      <c r="A35" s="44">
        <v>20</v>
      </c>
      <c r="B35" s="3" t="s">
        <v>196</v>
      </c>
      <c r="C35" s="341" t="s">
        <v>9</v>
      </c>
      <c r="D35" s="341"/>
    </row>
    <row r="36" spans="1:4" ht="25.5">
      <c r="A36" s="44" t="s">
        <v>355</v>
      </c>
      <c r="B36" s="3" t="s">
        <v>356</v>
      </c>
      <c r="C36" s="46">
        <v>0</v>
      </c>
      <c r="D36" s="46"/>
    </row>
    <row r="37" spans="1:4">
      <c r="A37" s="44" t="s">
        <v>357</v>
      </c>
      <c r="B37" s="3" t="s">
        <v>358</v>
      </c>
      <c r="C37" s="46" t="s">
        <v>9</v>
      </c>
      <c r="D37" s="46"/>
    </row>
    <row r="38" spans="1:4">
      <c r="A38" s="44" t="s">
        <v>359</v>
      </c>
      <c r="B38" s="3" t="s">
        <v>360</v>
      </c>
      <c r="C38" s="46">
        <v>0</v>
      </c>
      <c r="D38" s="46"/>
    </row>
    <row r="39" spans="1:4">
      <c r="A39" s="44" t="s">
        <v>361</v>
      </c>
      <c r="B39" s="3" t="s">
        <v>362</v>
      </c>
      <c r="C39" s="46">
        <v>0</v>
      </c>
      <c r="D39" s="46"/>
    </row>
    <row r="40" spans="1:4" ht="25.5">
      <c r="A40" s="44">
        <v>21</v>
      </c>
      <c r="B40" s="3" t="s">
        <v>363</v>
      </c>
      <c r="C40" s="46">
        <v>0</v>
      </c>
      <c r="D40" s="46"/>
    </row>
    <row r="41" spans="1:4">
      <c r="A41" s="44">
        <v>22</v>
      </c>
      <c r="B41" s="3" t="s">
        <v>364</v>
      </c>
      <c r="C41" s="46">
        <v>0</v>
      </c>
      <c r="D41" s="46"/>
    </row>
    <row r="42" spans="1:4" ht="25.5">
      <c r="A42" s="44">
        <v>23</v>
      </c>
      <c r="B42" s="3" t="s">
        <v>365</v>
      </c>
      <c r="C42" s="46">
        <v>0</v>
      </c>
      <c r="D42" s="46"/>
    </row>
    <row r="43" spans="1:4">
      <c r="A43" s="44">
        <v>24</v>
      </c>
      <c r="B43" s="3" t="s">
        <v>196</v>
      </c>
      <c r="C43" s="341" t="s">
        <v>9</v>
      </c>
      <c r="D43" s="341"/>
    </row>
    <row r="44" spans="1:4">
      <c r="A44" s="44">
        <v>25</v>
      </c>
      <c r="B44" s="3" t="s">
        <v>366</v>
      </c>
      <c r="C44" s="341">
        <v>0</v>
      </c>
      <c r="D44" s="341"/>
    </row>
    <row r="45" spans="1:4">
      <c r="A45" s="44" t="s">
        <v>367</v>
      </c>
      <c r="B45" s="3" t="s">
        <v>368</v>
      </c>
      <c r="C45" s="341">
        <v>0</v>
      </c>
      <c r="D45" s="341"/>
    </row>
    <row r="46" spans="1:4" ht="38.25">
      <c r="A46" s="44" t="s">
        <v>369</v>
      </c>
      <c r="B46" s="3" t="s">
        <v>370</v>
      </c>
      <c r="C46" s="341">
        <v>0</v>
      </c>
      <c r="D46" s="341"/>
    </row>
    <row r="47" spans="1:4">
      <c r="A47" s="44">
        <v>26</v>
      </c>
      <c r="B47" s="3" t="s">
        <v>196</v>
      </c>
      <c r="C47" s="341">
        <v>0</v>
      </c>
      <c r="D47" s="341"/>
    </row>
    <row r="48" spans="1:4">
      <c r="A48" s="44">
        <v>27</v>
      </c>
      <c r="B48" s="3" t="s">
        <v>371</v>
      </c>
      <c r="C48" s="341">
        <v>0</v>
      </c>
      <c r="D48" s="341"/>
    </row>
    <row r="49" spans="1:4">
      <c r="A49" s="10">
        <v>28</v>
      </c>
      <c r="B49" s="10" t="s">
        <v>372</v>
      </c>
      <c r="C49" s="79">
        <v>241959356.088</v>
      </c>
      <c r="D49" s="79"/>
    </row>
    <row r="50" spans="1:4">
      <c r="A50" s="10">
        <v>29</v>
      </c>
      <c r="B50" s="10" t="s">
        <v>373</v>
      </c>
      <c r="C50" s="78">
        <v>6442606457.8980007</v>
      </c>
      <c r="D50" s="78"/>
    </row>
    <row r="51" spans="1:4">
      <c r="A51" s="660" t="s">
        <v>374</v>
      </c>
      <c r="B51" s="661"/>
      <c r="C51" s="661"/>
      <c r="D51" s="661"/>
    </row>
    <row r="52" spans="1:4">
      <c r="A52" s="3">
        <v>30</v>
      </c>
      <c r="B52" s="3" t="s">
        <v>375</v>
      </c>
      <c r="C52" s="47">
        <v>575000000</v>
      </c>
      <c r="D52" s="47" t="s">
        <v>376</v>
      </c>
    </row>
    <row r="53" spans="1:4">
      <c r="A53" s="3">
        <v>31</v>
      </c>
      <c r="B53" s="3" t="s">
        <v>377</v>
      </c>
      <c r="C53" s="47">
        <v>575000000</v>
      </c>
      <c r="D53" s="47" t="s">
        <v>376</v>
      </c>
    </row>
    <row r="54" spans="1:4">
      <c r="A54" s="3">
        <v>32</v>
      </c>
      <c r="B54" s="3" t="s">
        <v>378</v>
      </c>
      <c r="C54" s="332">
        <v>0</v>
      </c>
      <c r="D54" s="332"/>
    </row>
    <row r="55" spans="1:4" ht="25.5">
      <c r="A55" s="3">
        <v>33</v>
      </c>
      <c r="B55" s="3" t="s">
        <v>379</v>
      </c>
      <c r="C55" s="47">
        <v>0</v>
      </c>
      <c r="D55" s="47"/>
    </row>
    <row r="56" spans="1:4">
      <c r="A56" s="44" t="s">
        <v>380</v>
      </c>
      <c r="B56" s="3" t="s">
        <v>381</v>
      </c>
      <c r="C56" s="332"/>
      <c r="D56" s="332"/>
    </row>
    <row r="57" spans="1:4">
      <c r="A57" s="44" t="s">
        <v>382</v>
      </c>
      <c r="B57" s="3" t="s">
        <v>383</v>
      </c>
      <c r="C57" s="332" t="s">
        <v>9</v>
      </c>
      <c r="D57" s="332"/>
    </row>
    <row r="58" spans="1:4" ht="25.5">
      <c r="A58" s="3">
        <v>34</v>
      </c>
      <c r="B58" s="3" t="s">
        <v>384</v>
      </c>
      <c r="C58" s="47">
        <v>0</v>
      </c>
      <c r="D58" s="47"/>
    </row>
    <row r="59" spans="1:4" ht="14.25" customHeight="1">
      <c r="A59" s="3">
        <v>35</v>
      </c>
      <c r="B59" s="3" t="s">
        <v>385</v>
      </c>
      <c r="C59" s="47" t="s">
        <v>9</v>
      </c>
      <c r="D59" s="47"/>
    </row>
    <row r="60" spans="1:4">
      <c r="A60" s="10">
        <v>36</v>
      </c>
      <c r="B60" s="10" t="s">
        <v>386</v>
      </c>
      <c r="C60" s="78">
        <v>575000000</v>
      </c>
      <c r="D60" s="78"/>
    </row>
    <row r="61" spans="1:4">
      <c r="A61" s="660" t="s">
        <v>387</v>
      </c>
      <c r="B61" s="661"/>
      <c r="C61" s="661"/>
      <c r="D61" s="661"/>
    </row>
    <row r="62" spans="1:4">
      <c r="A62" s="44">
        <v>37</v>
      </c>
      <c r="B62" s="3" t="s">
        <v>388</v>
      </c>
      <c r="C62" s="47">
        <v>0</v>
      </c>
      <c r="D62" s="47"/>
    </row>
    <row r="63" spans="1:4" ht="38.25">
      <c r="A63" s="44">
        <v>38</v>
      </c>
      <c r="B63" s="3" t="s">
        <v>389</v>
      </c>
      <c r="C63" s="47">
        <v>0</v>
      </c>
      <c r="D63" s="47"/>
    </row>
    <row r="64" spans="1:4" ht="38.25">
      <c r="A64" s="44">
        <v>39</v>
      </c>
      <c r="B64" s="3" t="s">
        <v>390</v>
      </c>
      <c r="C64" s="47">
        <v>0</v>
      </c>
      <c r="D64" s="47"/>
    </row>
    <row r="65" spans="1:4" ht="38.25">
      <c r="A65" s="44">
        <v>40</v>
      </c>
      <c r="B65" s="3" t="s">
        <v>391</v>
      </c>
      <c r="C65" s="47">
        <v>0</v>
      </c>
      <c r="D65" s="47"/>
    </row>
    <row r="66" spans="1:4">
      <c r="A66" s="44">
        <v>41</v>
      </c>
      <c r="B66" s="3" t="s">
        <v>196</v>
      </c>
      <c r="C66" s="332">
        <v>0</v>
      </c>
      <c r="D66" s="332"/>
    </row>
    <row r="67" spans="1:4">
      <c r="A67" s="44">
        <v>42</v>
      </c>
      <c r="B67" s="3" t="s">
        <v>392</v>
      </c>
      <c r="C67" s="332">
        <v>0</v>
      </c>
      <c r="D67" s="332"/>
    </row>
    <row r="68" spans="1:4">
      <c r="A68" s="44" t="s">
        <v>393</v>
      </c>
      <c r="B68" s="3" t="s">
        <v>394</v>
      </c>
      <c r="C68" s="332">
        <v>0</v>
      </c>
      <c r="D68" s="332"/>
    </row>
    <row r="69" spans="1:4">
      <c r="A69" s="10">
        <v>43</v>
      </c>
      <c r="B69" s="10" t="s">
        <v>395</v>
      </c>
      <c r="C69" s="78">
        <v>0</v>
      </c>
      <c r="D69" s="78"/>
    </row>
    <row r="70" spans="1:4">
      <c r="A70" s="10">
        <v>44</v>
      </c>
      <c r="B70" s="10" t="s">
        <v>396</v>
      </c>
      <c r="C70" s="78">
        <v>575000000</v>
      </c>
      <c r="D70" s="78"/>
    </row>
    <row r="71" spans="1:4">
      <c r="A71" s="10">
        <v>45</v>
      </c>
      <c r="B71" s="10" t="s">
        <v>397</v>
      </c>
      <c r="C71" s="78">
        <v>7017606457.8980007</v>
      </c>
      <c r="D71" s="78"/>
    </row>
    <row r="72" spans="1:4">
      <c r="A72" s="660" t="s">
        <v>398</v>
      </c>
      <c r="B72" s="661"/>
      <c r="C72" s="661"/>
      <c r="D72" s="661"/>
    </row>
    <row r="73" spans="1:4">
      <c r="A73" s="3">
        <v>46</v>
      </c>
      <c r="B73" s="3" t="s">
        <v>375</v>
      </c>
      <c r="C73" s="47">
        <v>849342667.63999999</v>
      </c>
      <c r="D73" s="47" t="s">
        <v>399</v>
      </c>
    </row>
    <row r="74" spans="1:4" ht="25.5">
      <c r="A74" s="3">
        <v>47</v>
      </c>
      <c r="B74" s="3" t="s">
        <v>400</v>
      </c>
      <c r="C74" s="47">
        <v>0</v>
      </c>
      <c r="D74" s="47"/>
    </row>
    <row r="75" spans="1:4">
      <c r="A75" s="44" t="s">
        <v>401</v>
      </c>
      <c r="B75" s="3" t="s">
        <v>402</v>
      </c>
      <c r="C75" s="47">
        <v>0</v>
      </c>
      <c r="D75" s="47"/>
    </row>
    <row r="76" spans="1:4">
      <c r="A76" s="44" t="s">
        <v>403</v>
      </c>
      <c r="B76" s="3" t="s">
        <v>404</v>
      </c>
      <c r="C76" s="47">
        <v>0</v>
      </c>
      <c r="D76" s="47"/>
    </row>
    <row r="77" spans="1:4" ht="25.5">
      <c r="A77" s="3">
        <v>48</v>
      </c>
      <c r="B77" s="3" t="s">
        <v>405</v>
      </c>
      <c r="C77" s="47">
        <v>0</v>
      </c>
      <c r="D77" s="47"/>
    </row>
    <row r="78" spans="1:4">
      <c r="A78" s="3">
        <v>49</v>
      </c>
      <c r="B78" s="3" t="s">
        <v>385</v>
      </c>
      <c r="C78" s="47">
        <v>0</v>
      </c>
      <c r="D78" s="47"/>
    </row>
    <row r="79" spans="1:4" ht="14.25" customHeight="1">
      <c r="A79" s="3">
        <v>50</v>
      </c>
      <c r="B79" s="3" t="s">
        <v>406</v>
      </c>
      <c r="C79" s="47" t="s">
        <v>9</v>
      </c>
      <c r="D79" s="47"/>
    </row>
    <row r="80" spans="1:4">
      <c r="A80" s="10">
        <v>51</v>
      </c>
      <c r="B80" s="10" t="s">
        <v>407</v>
      </c>
      <c r="C80" s="78">
        <v>849342667.63999999</v>
      </c>
      <c r="D80" s="78"/>
    </row>
    <row r="81" spans="1:4">
      <c r="A81" s="658" t="s">
        <v>408</v>
      </c>
      <c r="B81" s="659"/>
      <c r="C81" s="659"/>
      <c r="D81" s="659"/>
    </row>
    <row r="82" spans="1:4" ht="17.25" customHeight="1">
      <c r="A82" s="44">
        <v>52</v>
      </c>
      <c r="B82" s="123" t="s">
        <v>409</v>
      </c>
      <c r="C82" s="47">
        <v>0</v>
      </c>
      <c r="D82" s="47"/>
    </row>
    <row r="83" spans="1:4" ht="38.25">
      <c r="A83" s="44">
        <v>53</v>
      </c>
      <c r="B83" s="3" t="s">
        <v>410</v>
      </c>
      <c r="C83" s="47">
        <v>0</v>
      </c>
      <c r="D83" s="47"/>
    </row>
    <row r="84" spans="1:4" ht="38.25">
      <c r="A84" s="44">
        <v>54</v>
      </c>
      <c r="B84" s="3" t="s">
        <v>411</v>
      </c>
      <c r="C84" s="47">
        <v>0</v>
      </c>
      <c r="D84" s="47"/>
    </row>
    <row r="85" spans="1:4">
      <c r="A85" s="44" t="s">
        <v>412</v>
      </c>
      <c r="B85" s="3" t="s">
        <v>196</v>
      </c>
      <c r="C85" s="332">
        <v>0</v>
      </c>
      <c r="D85" s="332"/>
    </row>
    <row r="86" spans="1:4" ht="38.25">
      <c r="A86" s="44">
        <v>55</v>
      </c>
      <c r="B86" s="3" t="s">
        <v>413</v>
      </c>
      <c r="C86" s="332">
        <v>0</v>
      </c>
      <c r="D86" s="332"/>
    </row>
    <row r="87" spans="1:4">
      <c r="A87" s="44">
        <v>56</v>
      </c>
      <c r="B87" s="3" t="s">
        <v>196</v>
      </c>
      <c r="C87" s="332">
        <v>0</v>
      </c>
      <c r="D87" s="332"/>
    </row>
    <row r="88" spans="1:4" ht="25.5">
      <c r="A88" s="44" t="s">
        <v>414</v>
      </c>
      <c r="B88" s="3" t="s">
        <v>415</v>
      </c>
      <c r="C88" s="332">
        <v>0</v>
      </c>
      <c r="D88" s="332"/>
    </row>
    <row r="89" spans="1:4">
      <c r="A89" s="44" t="s">
        <v>416</v>
      </c>
      <c r="B89" s="3" t="s">
        <v>417</v>
      </c>
      <c r="C89" s="332">
        <v>0</v>
      </c>
      <c r="D89" s="332"/>
    </row>
    <row r="90" spans="1:4">
      <c r="A90" s="10">
        <v>57</v>
      </c>
      <c r="B90" s="10" t="s">
        <v>418</v>
      </c>
      <c r="C90" s="78">
        <v>0</v>
      </c>
      <c r="D90" s="78"/>
    </row>
    <row r="91" spans="1:4">
      <c r="A91" s="10">
        <v>58</v>
      </c>
      <c r="B91" s="10" t="s">
        <v>419</v>
      </c>
      <c r="C91" s="78">
        <v>849342667.63999999</v>
      </c>
      <c r="D91" s="78"/>
    </row>
    <row r="92" spans="1:4">
      <c r="A92" s="10">
        <v>59</v>
      </c>
      <c r="B92" s="10" t="s">
        <v>420</v>
      </c>
      <c r="C92" s="78">
        <v>7866949125.5380001</v>
      </c>
      <c r="D92" s="78"/>
    </row>
    <row r="93" spans="1:4">
      <c r="A93" s="10">
        <v>60</v>
      </c>
      <c r="B93" s="10" t="s">
        <v>421</v>
      </c>
      <c r="C93" s="78">
        <v>35120286386.592155</v>
      </c>
      <c r="D93" s="78"/>
    </row>
    <row r="94" spans="1:4">
      <c r="A94" s="660" t="s">
        <v>422</v>
      </c>
      <c r="B94" s="661"/>
      <c r="C94" s="661"/>
      <c r="D94" s="661"/>
    </row>
    <row r="95" spans="1:4">
      <c r="A95" s="44">
        <v>61</v>
      </c>
      <c r="B95" s="8" t="s">
        <v>423</v>
      </c>
      <c r="C95" s="91">
        <v>0.18344401827991894</v>
      </c>
      <c r="D95" s="91"/>
    </row>
    <row r="96" spans="1:4">
      <c r="A96" s="44">
        <v>62</v>
      </c>
      <c r="B96" s="8" t="s">
        <v>424</v>
      </c>
      <c r="C96" s="91">
        <v>0.19981632212934078</v>
      </c>
      <c r="D96" s="91"/>
    </row>
    <row r="97" spans="1:5">
      <c r="A97" s="44">
        <v>63</v>
      </c>
      <c r="B97" s="8" t="s">
        <v>425</v>
      </c>
      <c r="C97" s="91">
        <v>0.22400014165435048</v>
      </c>
      <c r="D97" s="91"/>
    </row>
    <row r="98" spans="1:5">
      <c r="A98" s="44">
        <v>64</v>
      </c>
      <c r="B98" s="3" t="s">
        <v>426</v>
      </c>
      <c r="C98" s="342">
        <v>0.14281250000000001</v>
      </c>
      <c r="D98" s="342"/>
      <c r="E98" s="343"/>
    </row>
    <row r="99" spans="1:5">
      <c r="A99" s="44">
        <v>65</v>
      </c>
      <c r="B99" s="3" t="s">
        <v>427</v>
      </c>
      <c r="C99" s="342">
        <v>2.5000000000000001E-2</v>
      </c>
      <c r="D99" s="342"/>
    </row>
    <row r="100" spans="1:5">
      <c r="A100" s="44">
        <v>66</v>
      </c>
      <c r="B100" s="3" t="s">
        <v>428</v>
      </c>
      <c r="C100" s="342">
        <v>2.5000000000000001E-2</v>
      </c>
      <c r="D100" s="342"/>
    </row>
    <row r="101" spans="1:5">
      <c r="A101" s="44">
        <v>67</v>
      </c>
      <c r="B101" s="3" t="s">
        <v>429</v>
      </c>
      <c r="C101" s="342">
        <v>4.4999999999999998E-2</v>
      </c>
      <c r="D101" s="342"/>
    </row>
    <row r="102" spans="1:5" ht="29.25" customHeight="1">
      <c r="A102" s="44" t="s">
        <v>430</v>
      </c>
      <c r="B102" s="3" t="s">
        <v>431</v>
      </c>
      <c r="C102" s="342">
        <v>0</v>
      </c>
      <c r="D102" s="342"/>
    </row>
    <row r="103" spans="1:5">
      <c r="A103" s="44" t="s">
        <v>432</v>
      </c>
      <c r="B103" s="3" t="s">
        <v>433</v>
      </c>
      <c r="C103" s="342">
        <v>2.8125000000000025E-3</v>
      </c>
      <c r="D103" s="342"/>
    </row>
    <row r="104" spans="1:5">
      <c r="A104" s="44">
        <v>68</v>
      </c>
      <c r="B104" s="3" t="s">
        <v>434</v>
      </c>
      <c r="C104" s="342">
        <v>0.13563151827991893</v>
      </c>
      <c r="D104" s="342"/>
    </row>
    <row r="105" spans="1:5">
      <c r="A105" s="44">
        <v>69</v>
      </c>
      <c r="B105" s="3" t="s">
        <v>435</v>
      </c>
      <c r="C105" s="332" t="s">
        <v>9</v>
      </c>
      <c r="D105" s="332"/>
    </row>
    <row r="106" spans="1:5" ht="14.25" customHeight="1">
      <c r="A106" s="44">
        <v>70</v>
      </c>
      <c r="B106" s="8" t="s">
        <v>435</v>
      </c>
      <c r="C106" s="97" t="s">
        <v>9</v>
      </c>
      <c r="D106" s="97"/>
    </row>
    <row r="107" spans="1:5" ht="14.25" customHeight="1">
      <c r="A107" s="44">
        <v>71</v>
      </c>
      <c r="B107" s="8" t="s">
        <v>435</v>
      </c>
      <c r="C107" s="97" t="s">
        <v>9</v>
      </c>
      <c r="D107" s="97"/>
    </row>
    <row r="108" spans="1:5">
      <c r="A108" s="662" t="s">
        <v>436</v>
      </c>
      <c r="B108" s="663"/>
      <c r="C108" s="663"/>
      <c r="D108" s="663"/>
    </row>
    <row r="109" spans="1:5" ht="25.5">
      <c r="A109" s="3">
        <v>72</v>
      </c>
      <c r="B109" s="3" t="s">
        <v>437</v>
      </c>
      <c r="C109" s="46">
        <v>0</v>
      </c>
      <c r="D109" s="46"/>
    </row>
    <row r="110" spans="1:5" ht="38.25" customHeight="1">
      <c r="A110" s="3">
        <v>73</v>
      </c>
      <c r="B110" s="3" t="s">
        <v>438</v>
      </c>
      <c r="C110" s="46">
        <v>0</v>
      </c>
      <c r="D110" s="46"/>
    </row>
    <row r="111" spans="1:5" ht="14.25" customHeight="1">
      <c r="A111" s="3">
        <v>74</v>
      </c>
      <c r="B111" s="3" t="s">
        <v>439</v>
      </c>
      <c r="C111" s="46" t="s">
        <v>9</v>
      </c>
      <c r="D111" s="46"/>
    </row>
    <row r="112" spans="1:5" ht="32.25" customHeight="1">
      <c r="A112" s="3">
        <v>75</v>
      </c>
      <c r="B112" s="3" t="s">
        <v>440</v>
      </c>
      <c r="C112" s="46">
        <v>0</v>
      </c>
      <c r="D112" s="46"/>
    </row>
    <row r="113" spans="1:4">
      <c r="A113" s="660" t="s">
        <v>441</v>
      </c>
      <c r="B113" s="661"/>
      <c r="C113" s="661"/>
      <c r="D113" s="661"/>
    </row>
    <row r="114" spans="1:4" ht="25.5">
      <c r="A114" s="3">
        <v>76</v>
      </c>
      <c r="B114" s="3" t="s">
        <v>442</v>
      </c>
      <c r="C114" s="332">
        <v>0</v>
      </c>
      <c r="D114" s="332"/>
    </row>
    <row r="115" spans="1:4" ht="24" customHeight="1">
      <c r="A115" s="3">
        <v>77</v>
      </c>
      <c r="B115" s="3" t="s">
        <v>443</v>
      </c>
      <c r="C115" s="332">
        <v>0</v>
      </c>
      <c r="D115" s="332"/>
    </row>
    <row r="116" spans="1:4" ht="32.25" customHeight="1">
      <c r="A116" s="3">
        <v>78</v>
      </c>
      <c r="B116" s="3" t="s">
        <v>444</v>
      </c>
      <c r="C116" s="332">
        <v>0</v>
      </c>
      <c r="D116" s="332"/>
    </row>
    <row r="117" spans="1:4">
      <c r="A117" s="3">
        <v>79</v>
      </c>
      <c r="B117" s="3" t="s">
        <v>445</v>
      </c>
      <c r="C117" s="332">
        <v>0</v>
      </c>
      <c r="D117" s="332"/>
    </row>
    <row r="118" spans="1:4">
      <c r="A118" s="662" t="s">
        <v>446</v>
      </c>
      <c r="B118" s="663"/>
      <c r="C118" s="663"/>
      <c r="D118" s="663"/>
    </row>
    <row r="119" spans="1:4">
      <c r="A119" s="3">
        <v>80</v>
      </c>
      <c r="B119" s="3" t="s">
        <v>447</v>
      </c>
      <c r="C119" s="44" t="s">
        <v>9</v>
      </c>
      <c r="D119" s="44"/>
    </row>
    <row r="120" spans="1:4">
      <c r="A120" s="3">
        <v>81</v>
      </c>
      <c r="B120" s="3" t="s">
        <v>448</v>
      </c>
      <c r="C120" s="85">
        <v>0</v>
      </c>
      <c r="D120" s="85"/>
    </row>
    <row r="121" spans="1:4">
      <c r="A121" s="3">
        <v>82</v>
      </c>
      <c r="B121" s="3" t="s">
        <v>449</v>
      </c>
      <c r="C121" s="44" t="s">
        <v>9</v>
      </c>
      <c r="D121" s="44"/>
    </row>
    <row r="122" spans="1:4">
      <c r="A122" s="3">
        <v>83</v>
      </c>
      <c r="B122" s="3" t="s">
        <v>450</v>
      </c>
      <c r="C122" s="44" t="s">
        <v>9</v>
      </c>
      <c r="D122" s="44"/>
    </row>
    <row r="123" spans="1:4">
      <c r="A123" s="3">
        <v>84</v>
      </c>
      <c r="B123" s="3" t="s">
        <v>451</v>
      </c>
      <c r="C123" s="44" t="s">
        <v>9</v>
      </c>
      <c r="D123" s="44"/>
    </row>
    <row r="124" spans="1:4">
      <c r="A124" s="3">
        <v>85</v>
      </c>
      <c r="B124" s="3" t="s">
        <v>452</v>
      </c>
      <c r="C124" s="44" t="s">
        <v>9</v>
      </c>
      <c r="D124" s="44"/>
    </row>
  </sheetData>
  <mergeCells count="11">
    <mergeCell ref="A72:D72"/>
    <mergeCell ref="A1:I2"/>
    <mergeCell ref="A8:B9"/>
    <mergeCell ref="A21:D21"/>
    <mergeCell ref="A51:D51"/>
    <mergeCell ref="A61:D61"/>
    <mergeCell ref="A81:D81"/>
    <mergeCell ref="A94:D94"/>
    <mergeCell ref="A108:D108"/>
    <mergeCell ref="A113:D113"/>
    <mergeCell ref="A118:D118"/>
  </mergeCell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690bf12-da3c-4b6f-a186-e9ce14853162">
      <Terms xmlns="http://schemas.microsoft.com/office/infopath/2007/PartnerControls"/>
    </lcf76f155ced4ddcb4097134ff3c332f>
    <TaxCatchAll xmlns="fb01cd13-81db-4f45-a94a-b394074e628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F1F7CB8AD081E4C86C80E18207AE75E" ma:contentTypeVersion="18" ma:contentTypeDescription="Opprett et nytt dokument." ma:contentTypeScope="" ma:versionID="cb09464ad745f2b203c8198c5db51c58">
  <xsd:schema xmlns:xsd="http://www.w3.org/2001/XMLSchema" xmlns:xs="http://www.w3.org/2001/XMLSchema" xmlns:p="http://schemas.microsoft.com/office/2006/metadata/properties" xmlns:ns2="fb01cd13-81db-4f45-a94a-b394074e628f" xmlns:ns3="d690bf12-da3c-4b6f-a186-e9ce14853162" targetNamespace="http://schemas.microsoft.com/office/2006/metadata/properties" ma:root="true" ma:fieldsID="7760a254169b521a053ea69a1de06bfc" ns2:_="" ns3:_="">
    <xsd:import namespace="fb01cd13-81db-4f45-a94a-b394074e628f"/>
    <xsd:import namespace="d690bf12-da3c-4b6f-a186-e9ce1485316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2:TaxCatchAll" minOccurs="0"/>
                <xsd:element ref="ns3:MediaServiceOCR" minOccurs="0"/>
                <xsd:element ref="ns3:MediaServiceGenerationTime" minOccurs="0"/>
                <xsd:element ref="ns3:MediaServiceEventHashCode"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ingsdetaljer" ma:internalName="SharedWithDetails" ma:readOnly="true">
      <xsd:simpleType>
        <xsd:restriction base="dms:Note">
          <xsd:maxLength value="255"/>
        </xsd:restriction>
      </xsd:simpleType>
    </xsd:element>
    <xsd:element name="TaxCatchAll" ma:index="16" nillable="true" ma:displayName="Taxonomy Catch All Column" ma:hidden="true" ma:list="{1fb15498-ede1-4023-840c-6f122ae772d9}"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690bf12-da3c-4b6f-a186-e9ce1485316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56747-057B-4019-AFEC-6A7624E6AA82}">
  <ds:schemaRefs>
    <ds:schemaRef ds:uri="http://schemas.microsoft.com/sharepoint/v3/contenttype/forms"/>
  </ds:schemaRefs>
</ds:datastoreItem>
</file>

<file path=customXml/itemProps2.xml><?xml version="1.0" encoding="utf-8"?>
<ds:datastoreItem xmlns:ds="http://schemas.openxmlformats.org/officeDocument/2006/customXml" ds:itemID="{30E4B6BA-4155-44CA-B6B2-3B05F5823B0E}">
  <ds:schemaRefs>
    <ds:schemaRef ds:uri="http://purl.org/dc/elements/1.1/"/>
    <ds:schemaRef ds:uri="http://schemas.microsoft.com/office/2006/documentManagement/types"/>
    <ds:schemaRef ds:uri="http://purl.org/dc/terms/"/>
    <ds:schemaRef ds:uri="http://schemas.microsoft.com/office/2006/metadata/properties"/>
    <ds:schemaRef ds:uri="http://www.w3.org/XML/1998/namespace"/>
    <ds:schemaRef ds:uri="http://purl.org/dc/dcmitype/"/>
    <ds:schemaRef ds:uri="fb01cd13-81db-4f45-a94a-b394074e628f"/>
    <ds:schemaRef ds:uri="http://schemas.microsoft.com/office/infopath/2007/PartnerControls"/>
    <ds:schemaRef ds:uri="http://schemas.openxmlformats.org/package/2006/metadata/core-properties"/>
    <ds:schemaRef ds:uri="d690bf12-da3c-4b6f-a186-e9ce14853162"/>
  </ds:schemaRefs>
</ds:datastoreItem>
</file>

<file path=customXml/itemProps3.xml><?xml version="1.0" encoding="utf-8"?>
<ds:datastoreItem xmlns:ds="http://schemas.openxmlformats.org/officeDocument/2006/customXml" ds:itemID="{B52C3ED0-580A-43D7-8DF3-292762DEA9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1cd13-81db-4f45-a94a-b394074e628f"/>
    <ds:schemaRef ds:uri="d690bf12-da3c-4b6f-a186-e9ce148531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51</vt:i4>
      </vt:variant>
      <vt:variant>
        <vt:lpstr>Navngitte områder</vt:lpstr>
      </vt:variant>
      <vt:variant>
        <vt:i4>2</vt:i4>
      </vt:variant>
    </vt:vector>
  </HeadingPairs>
  <TitlesOfParts>
    <vt:vector size="53" baseType="lpstr">
      <vt:lpstr>Table of contents</vt:lpstr>
      <vt:lpstr>EU KM1</vt:lpstr>
      <vt:lpstr>EU OV1</vt:lpstr>
      <vt:lpstr>EU OVC</vt:lpstr>
      <vt:lpstr>EU CMS1</vt:lpstr>
      <vt:lpstr>EU CMS2</vt:lpstr>
      <vt:lpstr>EU OVA</vt:lpstr>
      <vt:lpstr>EU OVB</vt:lpstr>
      <vt:lpstr>EU CC1</vt:lpstr>
      <vt:lpstr>EU CC2</vt:lpstr>
      <vt:lpstr>EU CCA</vt:lpstr>
      <vt:lpstr>EU CCyB1</vt:lpstr>
      <vt:lpstr>EU CCyB2</vt:lpstr>
      <vt:lpstr>EU LRA</vt:lpstr>
      <vt:lpstr>EU LR1</vt:lpstr>
      <vt:lpstr>EU LR2</vt:lpstr>
      <vt:lpstr>EU LR3</vt:lpstr>
      <vt:lpstr>EU LIQA</vt:lpstr>
      <vt:lpstr>EU CRA</vt:lpstr>
      <vt:lpstr>EU LIQB</vt:lpstr>
      <vt:lpstr>EU LIQ1</vt:lpstr>
      <vt:lpstr>EU LIQ2</vt:lpstr>
      <vt:lpstr>EU CRB</vt:lpstr>
      <vt:lpstr>EU CR1-A</vt:lpstr>
      <vt:lpstr>EU CRC</vt:lpstr>
      <vt:lpstr>EU CRD</vt:lpstr>
      <vt:lpstr>EU CR4</vt:lpstr>
      <vt:lpstr>EU CR5</vt:lpstr>
      <vt:lpstr>EU CCRA</vt:lpstr>
      <vt:lpstr>EU CCR1</vt:lpstr>
      <vt:lpstr>EU CCR3</vt:lpstr>
      <vt:lpstr>EU CCR5</vt:lpstr>
      <vt:lpstr>EU MRA</vt:lpstr>
      <vt:lpstr>EU ORA</vt:lpstr>
      <vt:lpstr>EU OR1</vt:lpstr>
      <vt:lpstr>EU OR2</vt:lpstr>
      <vt:lpstr>EU OR3</vt:lpstr>
      <vt:lpstr>EU CVAA</vt:lpstr>
      <vt:lpstr>EU CVA1</vt:lpstr>
      <vt:lpstr>EU REMA</vt:lpstr>
      <vt:lpstr>EU REM1</vt:lpstr>
      <vt:lpstr>EU REM2</vt:lpstr>
      <vt:lpstr>EU REM5</vt:lpstr>
      <vt:lpstr>EU AE1</vt:lpstr>
      <vt:lpstr>EU AE2</vt:lpstr>
      <vt:lpstr>EU AE3</vt:lpstr>
      <vt:lpstr>EU AE4</vt:lpstr>
      <vt:lpstr>IRRBBA</vt:lpstr>
      <vt:lpstr>IRRBB1</vt:lpstr>
      <vt:lpstr>Table 1A</vt:lpstr>
      <vt:lpstr>Template 1A</vt:lpstr>
      <vt:lpstr>AsOfDate</vt:lpstr>
      <vt:lpstr>LastPeriod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2026-03-27T13:09:47Z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0x0101005F1F7CB8AD081E4C86C80E18207AE75E</vt:lpwstr>
  </property>
  <property fmtid="{D5CDD505-2E9C-101B-9397-08002B2CF9AE}" pid="3" name="MediaServiceImageTags">
    <vt:lpwstr/>
  </property>
</Properties>
</file>